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azzinimonica\Desktop\"/>
    </mc:Choice>
  </mc:AlternateContent>
  <bookViews>
    <workbookView xWindow="0" yWindow="0" windowWidth="28800" windowHeight="122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U116" i="1"/>
  <c r="R116" i="1"/>
  <c r="Q116" i="1"/>
  <c r="O116" i="1"/>
  <c r="N116" i="1"/>
  <c r="M116" i="1"/>
  <c r="K116" i="1"/>
  <c r="J116" i="1"/>
  <c r="G116" i="1"/>
  <c r="D116" i="1"/>
  <c r="C116" i="1"/>
  <c r="B116" i="1"/>
  <c r="U115" i="1"/>
  <c r="Q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O107" i="1"/>
  <c r="N107" i="1"/>
  <c r="M107" i="1"/>
  <c r="K107" i="1"/>
  <c r="J107" i="1"/>
  <c r="H107" i="1"/>
  <c r="G107" i="1"/>
  <c r="D107" i="1"/>
  <c r="C107" i="1"/>
  <c r="B107" i="1"/>
  <c r="U106" i="1"/>
  <c r="U108" i="1" s="1"/>
  <c r="Q106" i="1"/>
  <c r="Q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S116" i="1" s="1"/>
  <c r="H74" i="1"/>
  <c r="S73" i="1"/>
  <c r="S115" i="1" s="1"/>
  <c r="H73" i="1"/>
  <c r="U71" i="1"/>
  <c r="S71" i="1"/>
  <c r="Q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H40" i="1"/>
  <c r="H116" i="1" s="1"/>
  <c r="S39" i="1"/>
  <c r="H39" i="1"/>
  <c r="H115" i="1" s="1"/>
  <c r="U37" i="1"/>
  <c r="Q37" i="1"/>
  <c r="O37" i="1"/>
  <c r="N37" i="1"/>
  <c r="M37" i="1"/>
  <c r="K37" i="1"/>
  <c r="J37" i="1"/>
  <c r="H37" i="1"/>
  <c r="G37" i="1"/>
  <c r="D37" i="1"/>
  <c r="C37" i="1"/>
  <c r="B37" i="1"/>
  <c r="U36" i="1"/>
  <c r="U38" i="1" s="1"/>
  <c r="U112" i="1" s="1"/>
  <c r="Q36" i="1"/>
  <c r="Q38" i="1" s="1"/>
  <c r="Q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  <c r="H112" i="1" l="1"/>
  <c r="B112" i="1"/>
</calcChain>
</file>

<file path=xl/sharedStrings.xml><?xml version="1.0" encoding="utf-8"?>
<sst xmlns="http://schemas.openxmlformats.org/spreadsheetml/2006/main" count="270" uniqueCount="225">
  <si>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</si>
  <si>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</si>
  <si>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</si>
  <si>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</si>
  <si>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</si>
  <si>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</si>
  <si>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</si>
  <si>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</si>
  <si>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</si>
  <si>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</si>
  <si>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</si>
  <si>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</si>
  <si>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</si>
  <si>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</si>
  <si>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</si>
  <si>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</si>
  <si>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</si>
  <si>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</si>
  <si>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</si>
  <si>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</si>
  <si>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</si>
  <si>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</si>
  <si>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</si>
  <si>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</si>
  <si>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</si>
  <si>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</si>
  <si>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</si>
  <si>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</si>
  <si>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</si>
  <si>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</si>
  <si>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</si>
  <si>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</si>
  <si>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</si>
  <si>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</si>
  <si>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</si>
  <si>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</si>
  <si>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</si>
  <si>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</si>
  <si>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</si>
  <si>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</si>
  <si>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</si>
  <si>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</si>
  <si>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</si>
  <si>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</si>
  <si>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</si>
  <si>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2023 -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</si>
  <si>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</si>
  <si>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</si>
  <si>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</si>
  <si>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</si>
  <si>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</si>
  <si>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</si>
  <si>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</si>
  <si>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</si>
  <si>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</si>
  <si>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</si>
  <si>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</si>
  <si>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2023 -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</si>
  <si>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</si>
  <si>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</si>
  <si>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</si>
  <si>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</si>
  <si>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</si>
  <si>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</si>
  <si>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</si>
  <si>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</si>
  <si>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</si>
  <si>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</si>
  <si>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</si>
  <si>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</si>
  <si>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</si>
  <si>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</si>
  <si>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</si>
  <si>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</si>
  <si>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</si>
  <si>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</si>
  <si>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</si>
  <si>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</si>
  <si>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</si>
  <si>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</si>
  <si>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</si>
  <si>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2023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</si>
  <si>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</si>
  <si>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</si>
  <si>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</si>
  <si>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</si>
  <si>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</si>
  <si>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</si>
  <si>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</si>
  <si>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</si>
  <si>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</si>
  <si>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</si>
  <si>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</si>
  <si>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</si>
  <si>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</si>
  <si>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</si>
  <si>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</si>
  <si>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</si>
  <si>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</si>
  <si>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</si>
  <si>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</si>
  <si>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</si>
  <si>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</si>
  <si>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</si>
  <si>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</si>
  <si>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2023 - AREA SANITA' DIRIGENZA - al netto di oneri ed irap</t>
  </si>
  <si>
    <t>COMPL_TD.DIRMV.13</t>
  </si>
  <si>
    <t>INDENNITA' DI VACANZA CONTRATTUALE - TRIENNIO CCNL 2022/2024  competenza 2023 -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</si>
  <si>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</si>
  <si>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</si>
  <si>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</si>
  <si>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</si>
  <si>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</si>
  <si>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</si>
  <si>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</si>
  <si>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2023 -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</si>
  <si>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</si>
  <si>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</si>
  <si>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</si>
  <si>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</si>
  <si>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2023 -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</si>
  <si>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</si>
  <si>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</si>
  <si>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</si>
  <si>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</si>
  <si>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</si>
  <si>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</si>
  <si>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</si>
  <si>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</si>
  <si>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</si>
  <si>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</si>
  <si>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</si>
  <si>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</si>
  <si>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2023 (AREA SANITA' DIRIGENZA)</t>
  </si>
  <si>
    <t>COMPL_TD.DIRMV.32</t>
  </si>
  <si>
    <t>IRAP Ind. Vac. Contrattuale Triennio 2022/2024 competenza 2023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</si>
  <si>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</si>
  <si>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</si>
  <si>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</si>
  <si>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</si>
  <si>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</si>
  <si>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</si>
  <si>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</si>
  <si>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</si>
  <si>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</si>
  <si>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</si>
  <si>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</si>
  <si>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</si>
  <si>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</si>
  <si>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</si>
  <si>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</si>
  <si>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</si>
  <si>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</si>
  <si>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</si>
  <si>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</si>
  <si>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</si>
  <si>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</si>
  <si>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</si>
  <si>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</si>
  <si>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</si>
  <si>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</si>
  <si>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</si>
  <si>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</si>
  <si>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2023 - al netto di oneri ed irap</t>
  </si>
  <si>
    <t>COMPL_TD.DIRSPTA.15</t>
  </si>
  <si>
    <t>INDENNITA' DI VACANZA CONTRATTUALE - DIRIGENZA PTA TRIENNIO CCNL 2022/2024  competenza 2023 -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</si>
  <si>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</si>
  <si>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</si>
  <si>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</si>
  <si>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</si>
  <si>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</si>
  <si>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</si>
  <si>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</si>
  <si>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2023 -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</si>
  <si>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</si>
  <si>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</si>
  <si>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</si>
  <si>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</si>
  <si>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2023 -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</si>
  <si>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</si>
  <si>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</si>
  <si>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</si>
  <si>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</si>
  <si>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</si>
  <si>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</si>
  <si>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</si>
  <si>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</si>
  <si>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</si>
  <si>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</si>
  <si>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</si>
  <si>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</si>
  <si>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2023 (Dir. PTA)</t>
  </si>
  <si>
    <t>COMPL_TD.DIRSPTA.34</t>
  </si>
  <si>
    <t>IRAP Ind. Vac. Contrattuale Triennio 2022/2024 competenza 2023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</si>
  <si>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</si>
  <si>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</si>
  <si>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</si>
  <si>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</si>
  <si>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</si>
  <si>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</si>
  <si>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</si>
  <si>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2023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</si>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</sst>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3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 applyProtection="1">
      <alignment horizontal="center" vertical="center" wrapText="1"/>
      <protection hidden="1"/>
    </xf>
    <xf numFmtId="0" fontId="9" fillId="5" borderId="7" xfId="1" applyFont="1" applyFill="1" applyBorder="1" applyAlignment="1" applyProtection="1">
      <alignment horizontal="center" vertical="center" wrapText="1"/>
      <protection hidden="1"/>
    </xf>
    <xf numFmtId="0" fontId="9" fillId="5" borderId="8" xfId="1" applyFont="1" applyFill="1" applyBorder="1" applyAlignment="1" applyProtection="1">
      <alignment horizontal="center" vertical="center" wrapText="1"/>
      <protection hidden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center" vertical="center" wrapText="1"/>
      <protection hidden="1"/>
    </xf>
    <xf numFmtId="1" fontId="12" fillId="5" borderId="12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13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18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16" xfId="1" applyNumberFormat="1" applyFont="1" applyFill="1" applyBorder="1" applyAlignment="1" applyProtection="1">
      <alignment horizontal="center" vertical="center" wrapText="1"/>
      <protection hidden="1"/>
    </xf>
    <xf numFmtId="0" fontId="13" fillId="5" borderId="0" xfId="1" applyFont="1" applyFill="1" applyProtection="1">
      <protection hidden="1"/>
    </xf>
    <xf numFmtId="1" fontId="12" fillId="5" borderId="17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19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 applyProtection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5" borderId="20" xfId="1" applyFont="1" applyFill="1" applyBorder="1" applyAlignment="1" applyProtection="1">
      <alignment horizontal="center" vertical="center" wrapText="1"/>
      <protection hidden="1"/>
    </xf>
    <xf numFmtId="0" fontId="12" fillId="5" borderId="12" xfId="1" applyFont="1" applyFill="1" applyBorder="1" applyAlignment="1" applyProtection="1">
      <alignment horizontal="center" vertical="center" wrapText="1"/>
      <protection hidden="1"/>
    </xf>
    <xf numFmtId="0" fontId="12" fillId="5" borderId="13" xfId="1" applyFont="1" applyFill="1" applyBorder="1" applyAlignment="1" applyProtection="1">
      <alignment horizontal="center" vertical="center" wrapText="1"/>
      <protection hidden="1"/>
    </xf>
    <xf numFmtId="0" fontId="12" fillId="5" borderId="22" xfId="1" applyFont="1" applyFill="1" applyBorder="1" applyAlignment="1" applyProtection="1">
      <alignment horizontal="center" vertical="center" wrapText="1"/>
      <protection hidden="1"/>
    </xf>
    <xf numFmtId="0" fontId="12" fillId="5" borderId="21" xfId="1" applyFont="1" applyFill="1" applyBorder="1" applyAlignment="1" applyProtection="1">
      <alignment horizontal="center" vertical="center" wrapText="1"/>
      <protection hidden="1"/>
    </xf>
    <xf numFmtId="0" fontId="12" fillId="5" borderId="5" xfId="1" applyFont="1" applyFill="1" applyBorder="1" applyAlignment="1" applyProtection="1">
      <alignment horizontal="center" vertical="center" wrapText="1"/>
      <protection hidden="1"/>
    </xf>
    <xf numFmtId="1" fontId="12" fillId="5" borderId="5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5" borderId="24" xfId="1" applyNumberFormat="1" applyFont="1" applyFill="1" applyBorder="1" applyAlignment="1" applyProtection="1">
      <alignment vertical="center" wrapText="1"/>
      <protection hidden="1"/>
    </xf>
    <xf numFmtId="41" fontId="16" fillId="5" borderId="26" xfId="1" applyNumberFormat="1" applyFont="1" applyFill="1" applyBorder="1" applyAlignment="1" applyProtection="1">
      <alignment vertical="center" wrapText="1"/>
      <protection hidden="1"/>
    </xf>
    <xf numFmtId="41" fontId="16" fillId="5" borderId="30" xfId="0" applyNumberFormat="1" applyFont="1" applyFill="1" applyBorder="1" applyAlignment="1" applyProtection="1">
      <alignment vertical="center" wrapText="1"/>
      <protection hidden="1"/>
    </xf>
    <xf numFmtId="41" fontId="16" fillId="5" borderId="26" xfId="0" applyNumberFormat="1" applyFont="1" applyFill="1" applyBorder="1" applyAlignment="1" applyProtection="1">
      <alignment vertical="center" wrapText="1"/>
      <protection hidden="1"/>
    </xf>
    <xf numFmtId="41" fontId="16" fillId="5" borderId="27" xfId="1" applyNumberFormat="1" applyFont="1" applyFill="1" applyBorder="1" applyAlignment="1" applyProtection="1">
      <alignment vertical="center" wrapText="1"/>
      <protection hidden="1"/>
    </xf>
    <xf numFmtId="41" fontId="16" fillId="5" borderId="28" xfId="1" applyNumberFormat="1" applyFont="1" applyFill="1" applyBorder="1" applyAlignment="1" applyProtection="1">
      <alignment vertical="center"/>
      <protection hidden="1"/>
    </xf>
    <xf numFmtId="41" fontId="13" fillId="5" borderId="0" xfId="1" applyNumberFormat="1" applyFont="1" applyFill="1" applyProtection="1">
      <protection hidden="1"/>
    </xf>
    <xf numFmtId="41" fontId="16" fillId="5" borderId="29" xfId="1" applyNumberFormat="1" applyFont="1" applyFill="1" applyBorder="1" applyAlignment="1" applyProtection="1">
      <alignment vertical="center" wrapText="1"/>
      <protection hidden="1"/>
    </xf>
    <xf numFmtId="41" fontId="16" fillId="5" borderId="31" xfId="1" applyNumberFormat="1" applyFont="1" applyFill="1" applyBorder="1" applyAlignment="1" applyProtection="1">
      <alignment vertical="center" wrapText="1"/>
      <protection hidden="1"/>
    </xf>
    <xf numFmtId="41" fontId="16" fillId="5" borderId="12" xfId="0" applyNumberFormat="1" applyFont="1" applyFill="1" applyBorder="1" applyAlignment="1" applyProtection="1">
      <alignment vertical="center" wrapText="1"/>
      <protection hidden="1"/>
    </xf>
    <xf numFmtId="41" fontId="16" fillId="5" borderId="32" xfId="1" applyNumberFormat="1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 wrapText="1"/>
    </xf>
    <xf numFmtId="41" fontId="11" fillId="6" borderId="15" xfId="1" applyNumberFormat="1" applyFont="1" applyFill="1" applyBorder="1" applyAlignment="1" applyProtection="1">
      <alignment vertical="center" wrapText="1"/>
    </xf>
    <xf numFmtId="41" fontId="15" fillId="0" borderId="28" xfId="1" applyNumberFormat="1" applyFont="1" applyBorder="1" applyAlignment="1" applyProtection="1">
      <alignment vertical="center" wrapText="1"/>
    </xf>
    <xf numFmtId="41" fontId="15" fillId="0" borderId="0" xfId="1" applyNumberFormat="1" applyFont="1" applyAlignment="1" applyProtection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5" fillId="5" borderId="28" xfId="2" applyFont="1" applyFill="1" applyBorder="1" applyAlignment="1" applyProtection="1">
      <alignment vertical="center"/>
      <protection hidden="1"/>
    </xf>
    <xf numFmtId="41" fontId="16" fillId="5" borderId="24" xfId="1" applyNumberFormat="1" applyFont="1" applyFill="1" applyBorder="1" applyAlignment="1" applyProtection="1">
      <alignment vertical="center"/>
      <protection hidden="1"/>
    </xf>
    <xf numFmtId="41" fontId="16" fillId="5" borderId="29" xfId="1" applyNumberFormat="1" applyFont="1" applyFill="1" applyBorder="1" applyAlignment="1" applyProtection="1">
      <alignment vertical="center"/>
      <protection hidden="1"/>
    </xf>
    <xf numFmtId="41" fontId="16" fillId="5" borderId="32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41" fontId="15" fillId="0" borderId="33" xfId="1" applyNumberFormat="1" applyFont="1" applyBorder="1" applyAlignment="1" applyProtection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</xf>
    <xf numFmtId="41" fontId="15" fillId="0" borderId="35" xfId="1" applyNumberFormat="1" applyFont="1" applyBorder="1" applyAlignment="1">
      <alignment vertical="center" wrapText="1"/>
    </xf>
    <xf numFmtId="41" fontId="16" fillId="5" borderId="36" xfId="1" applyNumberFormat="1" applyFont="1" applyFill="1" applyBorder="1" applyAlignment="1" applyProtection="1">
      <alignment vertical="center" wrapText="1"/>
      <protection hidden="1"/>
    </xf>
    <xf numFmtId="41" fontId="16" fillId="5" borderId="30" xfId="1" applyNumberFormat="1" applyFont="1" applyFill="1" applyBorder="1" applyAlignment="1" applyProtection="1">
      <alignment vertical="center" wrapText="1"/>
      <protection hidden="1"/>
    </xf>
    <xf numFmtId="41" fontId="16" fillId="5" borderId="22" xfId="1" applyNumberFormat="1" applyFont="1" applyFill="1" applyBorder="1" applyAlignment="1" applyProtection="1">
      <alignment vertical="center" wrapText="1"/>
      <protection hidden="1"/>
    </xf>
    <xf numFmtId="41" fontId="16" fillId="5" borderId="34" xfId="1" applyNumberFormat="1" applyFont="1" applyFill="1" applyBorder="1" applyAlignment="1" applyProtection="1">
      <alignment vertical="center" wrapText="1"/>
      <protection hidden="1"/>
    </xf>
    <xf numFmtId="0" fontId="2" fillId="0" borderId="37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  <protection locked="0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13" xfId="1" applyNumberFormat="1" applyFont="1" applyBorder="1" applyAlignment="1">
      <alignment vertical="center" wrapText="1"/>
    </xf>
    <xf numFmtId="41" fontId="16" fillId="5" borderId="38" xfId="0" applyNumberFormat="1" applyFont="1" applyFill="1" applyBorder="1" applyAlignment="1" applyProtection="1">
      <alignment vertical="center" wrapText="1"/>
      <protection hidden="1"/>
    </xf>
    <xf numFmtId="41" fontId="16" fillId="5" borderId="33" xfId="1" applyNumberFormat="1" applyFont="1" applyFill="1" applyBorder="1" applyAlignment="1" applyProtection="1">
      <alignment vertical="center"/>
      <protection hidden="1"/>
    </xf>
    <xf numFmtId="0" fontId="17" fillId="0" borderId="0" xfId="1" applyFont="1"/>
    <xf numFmtId="0" fontId="18" fillId="0" borderId="38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5" borderId="24" xfId="0" applyNumberFormat="1" applyFont="1" applyFill="1" applyBorder="1" applyAlignment="1" applyProtection="1">
      <alignment vertical="center"/>
      <protection hidden="1"/>
    </xf>
    <xf numFmtId="41" fontId="16" fillId="5" borderId="26" xfId="0" applyNumberFormat="1" applyFont="1" applyFill="1" applyBorder="1" applyAlignment="1" applyProtection="1">
      <alignment vertical="center"/>
      <protection hidden="1"/>
    </xf>
    <xf numFmtId="41" fontId="19" fillId="5" borderId="29" xfId="1" applyNumberFormat="1" applyFont="1" applyFill="1" applyBorder="1" applyAlignment="1" applyProtection="1">
      <alignment vertical="center" wrapText="1"/>
      <protection hidden="1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5" borderId="26" xfId="1" applyNumberFormat="1" applyFont="1" applyFill="1" applyBorder="1" applyAlignment="1" applyProtection="1">
      <alignment vertical="center"/>
      <protection hidden="1"/>
    </xf>
    <xf numFmtId="41" fontId="11" fillId="0" borderId="39" xfId="1" applyNumberFormat="1" applyFont="1" applyBorder="1" applyAlignment="1" applyProtection="1">
      <alignment vertical="center" wrapText="1"/>
      <protection locked="0"/>
    </xf>
    <xf numFmtId="41" fontId="11" fillId="0" borderId="30" xfId="1" applyNumberFormat="1" applyFont="1" applyBorder="1" applyAlignment="1" applyProtection="1">
      <alignment vertical="center" wrapText="1"/>
      <protection locked="0"/>
    </xf>
    <xf numFmtId="41" fontId="11" fillId="6" borderId="30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hidden="1"/>
    </xf>
    <xf numFmtId="41" fontId="16" fillId="5" borderId="36" xfId="1" applyNumberFormat="1" applyFont="1" applyFill="1" applyBorder="1" applyAlignment="1" applyProtection="1">
      <alignment vertical="center"/>
      <protection hidden="1"/>
    </xf>
    <xf numFmtId="41" fontId="16" fillId="5" borderId="30" xfId="1" applyNumberFormat="1" applyFont="1" applyFill="1" applyBorder="1" applyAlignment="1" applyProtection="1">
      <alignment vertical="center"/>
      <protection hidden="1"/>
    </xf>
    <xf numFmtId="41" fontId="16" fillId="5" borderId="34" xfId="1" applyNumberFormat="1" applyFont="1" applyFill="1" applyBorder="1" applyAlignment="1" applyProtection="1">
      <alignment vertical="center"/>
      <protection hidden="1"/>
    </xf>
    <xf numFmtId="0" fontId="5" fillId="9" borderId="27" xfId="1" applyFont="1" applyFill="1" applyBorder="1" applyAlignment="1">
      <alignment horizontal="center"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0" borderId="41" xfId="2" applyFont="1" applyBorder="1" applyAlignment="1" applyProtection="1">
      <alignment vertical="center"/>
      <protection locked="0"/>
    </xf>
    <xf numFmtId="41" fontId="11" fillId="0" borderId="42" xfId="1" applyNumberFormat="1" applyFont="1" applyBorder="1" applyAlignment="1" applyProtection="1">
      <alignment vertical="center" wrapText="1"/>
      <protection locked="0"/>
    </xf>
    <xf numFmtId="41" fontId="11" fillId="6" borderId="41" xfId="1" applyNumberFormat="1" applyFont="1" applyFill="1" applyBorder="1" applyAlignment="1">
      <alignment vertical="center" wrapText="1"/>
    </xf>
    <xf numFmtId="41" fontId="11" fillId="0" borderId="42" xfId="1" applyNumberFormat="1" applyFont="1" applyBorder="1" applyAlignment="1" applyProtection="1">
      <alignment vertical="center" wrapText="1"/>
      <protection hidden="1"/>
    </xf>
    <xf numFmtId="41" fontId="15" fillId="0" borderId="43" xfId="1" applyNumberFormat="1" applyFont="1" applyBorder="1" applyAlignment="1">
      <alignment vertical="center" wrapText="1"/>
    </xf>
    <xf numFmtId="41" fontId="15" fillId="0" borderId="44" xfId="1" applyNumberFormat="1" applyFont="1" applyBorder="1" applyAlignment="1" applyProtection="1">
      <alignment vertical="center" wrapText="1"/>
      <protection locked="0"/>
    </xf>
    <xf numFmtId="41" fontId="16" fillId="5" borderId="45" xfId="1" applyNumberFormat="1" applyFont="1" applyFill="1" applyBorder="1" applyAlignment="1" applyProtection="1">
      <alignment vertical="center" wrapText="1"/>
      <protection hidden="1"/>
    </xf>
    <xf numFmtId="41" fontId="16" fillId="5" borderId="41" xfId="1" applyNumberFormat="1" applyFont="1" applyFill="1" applyBorder="1" applyAlignment="1" applyProtection="1">
      <alignment vertical="center" wrapText="1"/>
      <protection hidden="1"/>
    </xf>
    <xf numFmtId="41" fontId="16" fillId="5" borderId="46" xfId="0" applyNumberFormat="1" applyFont="1" applyFill="1" applyBorder="1" applyAlignment="1" applyProtection="1">
      <alignment vertical="center" wrapText="1"/>
      <protection hidden="1"/>
    </xf>
    <xf numFmtId="41" fontId="16" fillId="5" borderId="41" xfId="0" applyNumberFormat="1" applyFont="1" applyFill="1" applyBorder="1" applyAlignment="1" applyProtection="1">
      <alignment vertical="center" wrapText="1"/>
      <protection hidden="1"/>
    </xf>
    <xf numFmtId="41" fontId="16" fillId="5" borderId="42" xfId="1" applyNumberFormat="1" applyFont="1" applyFill="1" applyBorder="1" applyAlignment="1" applyProtection="1">
      <alignment vertical="center" wrapText="1"/>
      <protection hidden="1"/>
    </xf>
    <xf numFmtId="41" fontId="16" fillId="5" borderId="43" xfId="1" applyNumberFormat="1" applyFont="1" applyFill="1" applyBorder="1" applyAlignment="1" applyProtection="1">
      <alignment vertical="center"/>
      <protection hidden="1"/>
    </xf>
    <xf numFmtId="41" fontId="16" fillId="5" borderId="44" xfId="1" applyNumberFormat="1" applyFont="1" applyFill="1" applyBorder="1" applyAlignment="1" applyProtection="1">
      <alignment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7" xfId="1" applyNumberFormat="1" applyFont="1" applyBorder="1" applyAlignment="1" applyProtection="1">
      <alignment vertical="center" wrapText="1"/>
    </xf>
    <xf numFmtId="41" fontId="11" fillId="0" borderId="38" xfId="2" applyFont="1" applyBorder="1" applyAlignment="1" applyProtection="1">
      <alignment vertical="center"/>
    </xf>
    <xf numFmtId="41" fontId="11" fillId="0" borderId="48" xfId="1" applyNumberFormat="1" applyFont="1" applyBorder="1" applyAlignment="1" applyProtection="1">
      <alignment vertical="center" wrapText="1"/>
    </xf>
    <xf numFmtId="41" fontId="11" fillId="0" borderId="48" xfId="1" applyNumberFormat="1" applyFont="1" applyBorder="1" applyAlignment="1" applyProtection="1">
      <alignment vertical="center" wrapText="1"/>
      <protection hidden="1"/>
    </xf>
    <xf numFmtId="41" fontId="15" fillId="0" borderId="49" xfId="1" applyNumberFormat="1" applyFont="1" applyBorder="1" applyAlignment="1" applyProtection="1">
      <alignment vertical="center" wrapText="1"/>
    </xf>
    <xf numFmtId="41" fontId="15" fillId="0" borderId="50" xfId="1" applyNumberFormat="1" applyFont="1" applyBorder="1" applyAlignment="1">
      <alignment vertical="center" wrapText="1"/>
    </xf>
    <xf numFmtId="41" fontId="16" fillId="5" borderId="51" xfId="1" applyNumberFormat="1" applyFont="1" applyFill="1" applyBorder="1" applyAlignment="1" applyProtection="1">
      <alignment vertical="center" wrapText="1"/>
      <protection hidden="1"/>
    </xf>
    <xf numFmtId="41" fontId="16" fillId="5" borderId="38" xfId="1" applyNumberFormat="1" applyFont="1" applyFill="1" applyBorder="1" applyAlignment="1" applyProtection="1">
      <alignment vertical="center" wrapText="1"/>
      <protection hidden="1"/>
    </xf>
    <xf numFmtId="41" fontId="16" fillId="5" borderId="48" xfId="1" applyNumberFormat="1" applyFont="1" applyFill="1" applyBorder="1" applyAlignment="1" applyProtection="1">
      <alignment vertical="center" wrapText="1"/>
      <protection hidden="1"/>
    </xf>
    <xf numFmtId="41" fontId="16" fillId="5" borderId="49" xfId="1" applyNumberFormat="1" applyFont="1" applyFill="1" applyBorder="1" applyAlignment="1" applyProtection="1">
      <alignment vertical="center" wrapText="1"/>
      <protection hidden="1"/>
    </xf>
    <xf numFmtId="41" fontId="11" fillId="0" borderId="38" xfId="3" applyNumberFormat="1" applyFont="1" applyBorder="1" applyAlignment="1" applyProtection="1">
      <alignment vertical="center"/>
      <protection locked="0"/>
    </xf>
    <xf numFmtId="41" fontId="15" fillId="0" borderId="49" xfId="1" applyNumberFormat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wrapText="1"/>
    </xf>
    <xf numFmtId="41" fontId="11" fillId="0" borderId="30" xfId="3" applyNumberFormat="1" applyFont="1" applyBorder="1" applyAlignment="1" applyProtection="1">
      <alignment vertical="center"/>
      <protection locked="0"/>
    </xf>
    <xf numFmtId="41" fontId="15" fillId="0" borderId="52" xfId="1" applyNumberFormat="1" applyFont="1" applyBorder="1" applyAlignment="1">
      <alignment vertical="center" wrapText="1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0" fontId="18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19" fillId="5" borderId="32" xfId="1" applyNumberFormat="1" applyFont="1" applyFill="1" applyBorder="1" applyAlignment="1" applyProtection="1">
      <alignment vertical="center" wrapText="1"/>
      <protection hidden="1"/>
    </xf>
    <xf numFmtId="0" fontId="18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5" borderId="9" xfId="1" applyNumberFormat="1" applyFont="1" applyFill="1" applyBorder="1" applyAlignment="1" applyProtection="1">
      <alignment vertical="center" wrapText="1"/>
      <protection hidden="1"/>
    </xf>
    <xf numFmtId="41" fontId="16" fillId="5" borderId="12" xfId="1" applyNumberFormat="1" applyFont="1" applyFill="1" applyBorder="1" applyAlignment="1" applyProtection="1">
      <alignment vertical="center" wrapText="1"/>
      <protection hidden="1"/>
    </xf>
    <xf numFmtId="41" fontId="16" fillId="5" borderId="13" xfId="1" applyNumberFormat="1" applyFont="1" applyFill="1" applyBorder="1" applyAlignment="1" applyProtection="1">
      <alignment vertical="center" wrapText="1"/>
      <protection hidden="1"/>
    </xf>
    <xf numFmtId="41" fontId="16" fillId="5" borderId="21" xfId="1" applyNumberFormat="1" applyFont="1" applyFill="1" applyBorder="1" applyAlignment="1" applyProtection="1">
      <alignment vertical="center"/>
      <protection hidden="1"/>
    </xf>
    <xf numFmtId="41" fontId="19" fillId="5" borderId="5" xfId="1" applyNumberFormat="1" applyFont="1" applyFill="1" applyBorder="1" applyAlignment="1" applyProtection="1">
      <alignment vertical="center" wrapText="1"/>
      <protection hidden="1"/>
    </xf>
    <xf numFmtId="0" fontId="18" fillId="8" borderId="36" xfId="1" applyFont="1" applyFill="1" applyBorder="1" applyAlignment="1">
      <alignment vertical="center" wrapText="1"/>
    </xf>
    <xf numFmtId="41" fontId="11" fillId="8" borderId="39" xfId="1" applyNumberFormat="1" applyFont="1" applyFill="1" applyBorder="1" applyAlignment="1" applyProtection="1">
      <alignment vertical="center" wrapText="1"/>
      <protection hidden="1"/>
    </xf>
    <xf numFmtId="41" fontId="11" fillId="8" borderId="30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3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9" fillId="5" borderId="34" xfId="1" applyNumberFormat="1" applyFont="1" applyFill="1" applyBorder="1" applyAlignment="1" applyProtection="1">
      <alignment vertical="center" wrapText="1"/>
      <protection hidden="1"/>
    </xf>
    <xf numFmtId="0" fontId="2" fillId="0" borderId="54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5" xfId="1" applyNumberFormat="1" applyFont="1" applyFill="1" applyBorder="1" applyAlignment="1">
      <alignment vertical="center" wrapText="1"/>
    </xf>
    <xf numFmtId="41" fontId="15" fillId="7" borderId="56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7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5" borderId="10" xfId="1" applyNumberFormat="1" applyFont="1" applyFill="1" applyBorder="1" applyAlignment="1" applyProtection="1">
      <alignment vertical="center" wrapText="1"/>
      <protection hidden="1"/>
    </xf>
    <xf numFmtId="41" fontId="11" fillId="5" borderId="55" xfId="1" applyNumberFormat="1" applyFont="1" applyFill="1" applyBorder="1" applyAlignment="1" applyProtection="1">
      <alignment vertical="center" wrapText="1"/>
      <protection hidden="1"/>
    </xf>
    <xf numFmtId="41" fontId="11" fillId="5" borderId="18" xfId="1" applyNumberFormat="1" applyFont="1" applyFill="1" applyBorder="1" applyAlignment="1" applyProtection="1">
      <alignment vertical="center" wrapText="1"/>
      <protection hidden="1"/>
    </xf>
    <xf numFmtId="41" fontId="11" fillId="5" borderId="14" xfId="1" applyNumberFormat="1" applyFont="1" applyFill="1" applyBorder="1" applyAlignment="1" applyProtection="1">
      <alignment vertical="center" wrapText="1"/>
      <protection hidden="1"/>
    </xf>
    <xf numFmtId="41" fontId="15" fillId="5" borderId="56" xfId="1" applyNumberFormat="1" applyFont="1" applyFill="1" applyBorder="1" applyAlignment="1" applyProtection="1">
      <alignment vertical="center" wrapText="1"/>
      <protection hidden="1"/>
    </xf>
    <xf numFmtId="41" fontId="11" fillId="5" borderId="57" xfId="1" applyNumberFormat="1" applyFont="1" applyFill="1" applyBorder="1" applyAlignment="1" applyProtection="1">
      <alignment vertical="center" wrapText="1"/>
      <protection hidden="1"/>
    </xf>
    <xf numFmtId="0" fontId="20" fillId="0" borderId="51" xfId="1" applyFont="1" applyBorder="1" applyAlignment="1">
      <alignment horizontal="center" vertical="center" wrapText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>
      <alignment vertical="center" wrapText="1"/>
    </xf>
    <xf numFmtId="41" fontId="11" fillId="7" borderId="60" xfId="1" applyNumberFormat="1" applyFont="1" applyFill="1" applyBorder="1" applyAlignment="1" applyProtection="1">
      <alignment vertical="center" wrapText="1"/>
      <protection hidden="1"/>
    </xf>
    <xf numFmtId="41" fontId="11" fillId="6" borderId="61" xfId="1" applyNumberFormat="1" applyFont="1" applyFill="1" applyBorder="1" applyAlignment="1">
      <alignment vertical="center" wrapText="1"/>
    </xf>
    <xf numFmtId="41" fontId="15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64" xfId="1" applyNumberFormat="1" applyFont="1" applyFill="1" applyBorder="1" applyAlignment="1">
      <alignment vertical="center" wrapText="1"/>
    </xf>
    <xf numFmtId="41" fontId="11" fillId="5" borderId="58" xfId="1" applyNumberFormat="1" applyFont="1" applyFill="1" applyBorder="1" applyAlignment="1" applyProtection="1">
      <alignment vertical="center" wrapText="1"/>
      <protection hidden="1"/>
    </xf>
    <xf numFmtId="41" fontId="11" fillId="5" borderId="59" xfId="1" applyNumberFormat="1" applyFont="1" applyFill="1" applyBorder="1" applyAlignment="1" applyProtection="1">
      <alignment vertical="center" wrapText="1"/>
      <protection hidden="1"/>
    </xf>
    <xf numFmtId="41" fontId="11" fillId="5" borderId="60" xfId="1" applyNumberFormat="1" applyFont="1" applyFill="1" applyBorder="1" applyAlignment="1" applyProtection="1">
      <alignment vertical="center" wrapText="1"/>
      <protection hidden="1"/>
    </xf>
    <xf numFmtId="41" fontId="11" fillId="5" borderId="12" xfId="1" applyNumberFormat="1" applyFont="1" applyFill="1" applyBorder="1" applyAlignment="1" applyProtection="1">
      <alignment vertical="center" wrapText="1"/>
      <protection hidden="1"/>
    </xf>
    <xf numFmtId="41" fontId="11" fillId="5" borderId="30" xfId="1" applyNumberFormat="1" applyFont="1" applyFill="1" applyBorder="1" applyAlignment="1" applyProtection="1">
      <alignment vertical="center" wrapText="1"/>
      <protection hidden="1"/>
    </xf>
    <xf numFmtId="41" fontId="15" fillId="5" borderId="62" xfId="1" applyNumberFormat="1" applyFont="1" applyFill="1" applyBorder="1" applyAlignment="1" applyProtection="1">
      <alignment vertical="center" wrapText="1"/>
      <protection hidden="1"/>
    </xf>
    <xf numFmtId="41" fontId="11" fillId="5" borderId="63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1" fillId="11" borderId="8" xfId="2" applyFont="1" applyFill="1" applyBorder="1" applyAlignment="1">
      <alignment vertical="center"/>
    </xf>
    <xf numFmtId="41" fontId="21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5" borderId="6" xfId="2" applyFont="1" applyFill="1" applyBorder="1" applyAlignment="1" applyProtection="1">
      <alignment vertical="center"/>
      <protection hidden="1"/>
    </xf>
    <xf numFmtId="41" fontId="10" fillId="5" borderId="7" xfId="2" applyFont="1" applyFill="1" applyBorder="1" applyAlignment="1" applyProtection="1">
      <alignment vertical="center"/>
      <protection hidden="1"/>
    </xf>
    <xf numFmtId="41" fontId="21" fillId="5" borderId="8" xfId="2" applyFont="1" applyFill="1" applyBorder="1" applyAlignment="1" applyProtection="1">
      <alignment vertical="center"/>
      <protection hidden="1"/>
    </xf>
    <xf numFmtId="41" fontId="10" fillId="5" borderId="1" xfId="2" applyFont="1" applyFill="1" applyBorder="1" applyAlignment="1" applyProtection="1">
      <alignment vertical="center"/>
      <protection hidden="1"/>
    </xf>
    <xf numFmtId="41" fontId="12" fillId="5" borderId="32" xfId="2" applyFont="1" applyFill="1" applyBorder="1" applyAlignment="1" applyProtection="1">
      <alignment vertical="center"/>
      <protection hidden="1"/>
    </xf>
    <xf numFmtId="3" fontId="18" fillId="0" borderId="65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5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hidden="1"/>
    </xf>
    <xf numFmtId="41" fontId="15" fillId="0" borderId="56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7" xfId="1" applyNumberFormat="1" applyFont="1" applyBorder="1" applyAlignment="1" applyProtection="1">
      <alignment vertical="center"/>
      <protection locked="0"/>
    </xf>
    <xf numFmtId="41" fontId="15" fillId="0" borderId="57" xfId="1" applyNumberFormat="1" applyFont="1" applyBorder="1" applyAlignment="1">
      <alignment vertical="center"/>
    </xf>
    <xf numFmtId="41" fontId="16" fillId="5" borderId="55" xfId="0" applyNumberFormat="1" applyFont="1" applyFill="1" applyBorder="1" applyAlignment="1" applyProtection="1">
      <alignment vertical="center" wrapText="1"/>
      <protection hidden="1"/>
    </xf>
    <xf numFmtId="41" fontId="16" fillId="5" borderId="66" xfId="1" applyNumberFormat="1" applyFont="1" applyFill="1" applyBorder="1" applyAlignment="1" applyProtection="1">
      <alignment vertical="center"/>
      <protection hidden="1"/>
    </xf>
    <xf numFmtId="41" fontId="16" fillId="5" borderId="56" xfId="1" applyNumberFormat="1" applyFont="1" applyFill="1" applyBorder="1" applyAlignment="1" applyProtection="1">
      <alignment vertical="center"/>
      <protection hidden="1"/>
    </xf>
    <xf numFmtId="41" fontId="16" fillId="5" borderId="57" xfId="1" applyNumberFormat="1" applyFont="1" applyFill="1" applyBorder="1" applyAlignment="1" applyProtection="1">
      <alignment vertical="center" wrapText="1"/>
      <protection hidden="1"/>
    </xf>
    <xf numFmtId="3" fontId="18" fillId="0" borderId="28" xfId="1" applyNumberFormat="1" applyFont="1" applyBorder="1" applyAlignment="1">
      <alignment vertical="center" wrapText="1"/>
    </xf>
    <xf numFmtId="41" fontId="11" fillId="0" borderId="30" xfId="1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/>
    </xf>
    <xf numFmtId="41" fontId="11" fillId="6" borderId="35" xfId="1" applyNumberFormat="1" applyFont="1" applyFill="1" applyBorder="1" applyAlignment="1" applyProtection="1">
      <alignment vertical="center" wrapText="1"/>
    </xf>
    <xf numFmtId="41" fontId="11" fillId="0" borderId="30" xfId="1" applyNumberFormat="1" applyFont="1" applyBorder="1" applyAlignment="1" applyProtection="1">
      <alignment vertical="center"/>
      <protection hidden="1"/>
    </xf>
    <xf numFmtId="41" fontId="15" fillId="0" borderId="33" xfId="1" applyNumberFormat="1" applyFont="1" applyBorder="1" applyAlignment="1" applyProtection="1">
      <alignment vertical="center"/>
    </xf>
    <xf numFmtId="41" fontId="15" fillId="0" borderId="5" xfId="1" applyNumberFormat="1" applyFont="1" applyBorder="1" applyAlignment="1" applyProtection="1">
      <alignment vertical="center"/>
    </xf>
    <xf numFmtId="41" fontId="15" fillId="0" borderId="34" xfId="1" applyNumberFormat="1" applyFont="1" applyBorder="1" applyAlignment="1" applyProtection="1">
      <alignment vertical="center"/>
    </xf>
    <xf numFmtId="41" fontId="15" fillId="0" borderId="63" xfId="1" applyNumberFormat="1" applyFont="1" applyBorder="1" applyAlignment="1">
      <alignment vertical="center"/>
    </xf>
    <xf numFmtId="41" fontId="16" fillId="5" borderId="22" xfId="1" applyNumberFormat="1" applyFont="1" applyFill="1" applyBorder="1" applyAlignment="1" applyProtection="1">
      <alignment vertical="center"/>
      <protection hidden="1"/>
    </xf>
    <xf numFmtId="41" fontId="16" fillId="5" borderId="67" xfId="1" applyNumberFormat="1" applyFont="1" applyFill="1" applyBorder="1" applyAlignment="1" applyProtection="1">
      <alignment vertical="center" wrapText="1"/>
      <protection hidden="1"/>
    </xf>
    <xf numFmtId="41" fontId="11" fillId="0" borderId="30" xfId="1" applyNumberFormat="1" applyFont="1" applyBorder="1" applyAlignment="1" applyProtection="1">
      <alignment vertical="center"/>
      <protection locked="0"/>
    </xf>
    <xf numFmtId="41" fontId="11" fillId="6" borderId="30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63" xfId="1" applyNumberFormat="1" applyFont="1" applyBorder="1" applyAlignment="1" applyProtection="1">
      <alignment vertical="center"/>
      <protection locked="0"/>
    </xf>
    <xf numFmtId="41" fontId="16" fillId="5" borderId="64" xfId="1" applyNumberFormat="1" applyFont="1" applyFill="1" applyBorder="1" applyAlignment="1" applyProtection="1">
      <alignment vertical="center" wrapText="1"/>
      <protection hidden="1"/>
    </xf>
    <xf numFmtId="41" fontId="16" fillId="5" borderId="59" xfId="1" applyNumberFormat="1" applyFont="1" applyFill="1" applyBorder="1" applyAlignment="1" applyProtection="1">
      <alignment vertical="center" wrapText="1"/>
      <protection hidden="1"/>
    </xf>
    <xf numFmtId="41" fontId="16" fillId="5" borderId="61" xfId="0" applyNumberFormat="1" applyFont="1" applyFill="1" applyBorder="1" applyAlignment="1" applyProtection="1">
      <alignment vertical="center" wrapText="1"/>
      <protection hidden="1"/>
    </xf>
    <xf numFmtId="41" fontId="16" fillId="5" borderId="59" xfId="0" applyNumberFormat="1" applyFont="1" applyFill="1" applyBorder="1" applyAlignment="1" applyProtection="1">
      <alignment vertical="center" wrapText="1"/>
      <protection hidden="1"/>
    </xf>
    <xf numFmtId="41" fontId="16" fillId="5" borderId="60" xfId="1" applyNumberFormat="1" applyFont="1" applyFill="1" applyBorder="1" applyAlignment="1" applyProtection="1">
      <alignment vertical="center"/>
      <protection hidden="1"/>
    </xf>
    <xf numFmtId="41" fontId="16" fillId="5" borderId="62" xfId="1" applyNumberFormat="1" applyFont="1" applyFill="1" applyBorder="1" applyAlignment="1" applyProtection="1">
      <alignment vertical="center"/>
      <protection hidden="1"/>
    </xf>
    <xf numFmtId="41" fontId="16" fillId="5" borderId="63" xfId="1" applyNumberFormat="1" applyFont="1" applyFill="1" applyBorder="1" applyAlignment="1" applyProtection="1">
      <alignment vertical="center" wrapText="1"/>
      <protection hidden="1"/>
    </xf>
    <xf numFmtId="0" fontId="9" fillId="5" borderId="8" xfId="1" applyFont="1" applyFill="1" applyBorder="1" applyAlignment="1" applyProtection="1">
      <alignment vertical="center" wrapText="1"/>
      <protection hidden="1"/>
    </xf>
    <xf numFmtId="0" fontId="10" fillId="2" borderId="68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6" xfId="1" applyNumberFormat="1" applyFont="1" applyFill="1" applyBorder="1" applyAlignment="1">
      <alignment horizontal="center" vertical="center" wrapText="1"/>
    </xf>
    <xf numFmtId="41" fontId="11" fillId="6" borderId="69" xfId="1" applyNumberFormat="1" applyFont="1" applyFill="1" applyBorder="1" applyAlignment="1">
      <alignment vertical="center" wrapText="1"/>
    </xf>
    <xf numFmtId="1" fontId="10" fillId="2" borderId="66" xfId="1" applyNumberFormat="1" applyFont="1" applyFill="1" applyBorder="1" applyAlignment="1" applyProtection="1">
      <alignment horizontal="center" vertical="center" wrapText="1"/>
    </xf>
    <xf numFmtId="1" fontId="10" fillId="2" borderId="56" xfId="1" applyNumberFormat="1" applyFont="1" applyFill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5" borderId="19" xfId="1" applyNumberFormat="1" applyFont="1" applyFill="1" applyBorder="1" applyAlignment="1" applyProtection="1">
      <alignment vertical="center" wrapText="1"/>
      <protection hidden="1"/>
    </xf>
    <xf numFmtId="41" fontId="16" fillId="5" borderId="23" xfId="1" applyNumberFormat="1" applyFont="1" applyFill="1" applyBorder="1" applyAlignment="1" applyProtection="1">
      <alignment vertical="center" wrapText="1"/>
      <protection hidden="1"/>
    </xf>
    <xf numFmtId="0" fontId="5" fillId="0" borderId="51" xfId="1" applyFont="1" applyBorder="1" applyAlignment="1">
      <alignment vertical="center" wrapText="1"/>
    </xf>
    <xf numFmtId="41" fontId="11" fillId="6" borderId="27" xfId="1" applyNumberFormat="1" applyFont="1" applyFill="1" applyBorder="1" applyAlignment="1" applyProtection="1">
      <alignment vertical="center" wrapText="1"/>
    </xf>
    <xf numFmtId="41" fontId="16" fillId="5" borderId="23" xfId="1" applyNumberFormat="1" applyFont="1" applyFill="1" applyBorder="1" applyAlignment="1" applyProtection="1">
      <alignment vertical="center"/>
      <protection hidden="1"/>
    </xf>
    <xf numFmtId="0" fontId="2" fillId="9" borderId="24" xfId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11" fillId="6" borderId="38" xfId="1" applyNumberFormat="1" applyFont="1" applyFill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41" fontId="16" fillId="5" borderId="70" xfId="1" applyNumberFormat="1" applyFont="1" applyFill="1" applyBorder="1" applyAlignment="1" applyProtection="1">
      <alignment vertical="center" wrapText="1"/>
      <protection hidden="1"/>
    </xf>
    <xf numFmtId="41" fontId="16" fillId="5" borderId="71" xfId="1" applyNumberFormat="1" applyFont="1" applyFill="1" applyBorder="1" applyAlignment="1" applyProtection="1">
      <alignment vertical="center" wrapText="1"/>
      <protection hidden="1"/>
    </xf>
    <xf numFmtId="41" fontId="16" fillId="5" borderId="52" xfId="1" applyNumberFormat="1" applyFont="1" applyFill="1" applyBorder="1" applyAlignment="1" applyProtection="1">
      <alignment vertical="center"/>
      <protection hidden="1"/>
    </xf>
    <xf numFmtId="41" fontId="16" fillId="5" borderId="72" xfId="1" applyNumberFormat="1" applyFont="1" applyFill="1" applyBorder="1" applyAlignment="1" applyProtection="1">
      <alignment vertical="center" wrapText="1"/>
      <protection hidden="1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3" xfId="1" applyFont="1" applyFill="1" applyBorder="1" applyAlignment="1">
      <alignment vertical="center" wrapText="1"/>
    </xf>
    <xf numFmtId="41" fontId="11" fillId="10" borderId="74" xfId="1" applyNumberFormat="1" applyFont="1" applyFill="1" applyBorder="1" applyAlignment="1" applyProtection="1">
      <alignment vertical="center" wrapText="1"/>
      <protection locked="0"/>
    </xf>
    <xf numFmtId="41" fontId="11" fillId="10" borderId="75" xfId="2" applyFont="1" applyFill="1" applyBorder="1" applyAlignment="1" applyProtection="1">
      <alignment vertical="center"/>
      <protection locked="0"/>
    </xf>
    <xf numFmtId="41" fontId="11" fillId="10" borderId="75" xfId="1" applyNumberFormat="1" applyFont="1" applyFill="1" applyBorder="1" applyAlignment="1" applyProtection="1">
      <alignment vertical="center" wrapText="1"/>
      <protection locked="0"/>
    </xf>
    <xf numFmtId="41" fontId="11" fillId="6" borderId="75" xfId="1" applyNumberFormat="1" applyFont="1" applyFill="1" applyBorder="1" applyAlignment="1">
      <alignment vertical="center" wrapText="1"/>
    </xf>
    <xf numFmtId="41" fontId="11" fillId="10" borderId="75" xfId="1" applyNumberFormat="1" applyFont="1" applyFill="1" applyBorder="1" applyAlignment="1" applyProtection="1">
      <alignment vertical="center" wrapText="1"/>
      <protection hidden="1"/>
    </xf>
    <xf numFmtId="41" fontId="11" fillId="8" borderId="37" xfId="1" applyNumberFormat="1" applyFont="1" applyFill="1" applyBorder="1" applyAlignment="1">
      <alignment vertical="center" wrapText="1"/>
    </xf>
    <xf numFmtId="41" fontId="11" fillId="8" borderId="76" xfId="1" applyNumberFormat="1" applyFont="1" applyFill="1" applyBorder="1" applyAlignment="1" applyProtection="1">
      <alignment vertical="center" wrapText="1"/>
      <protection locked="0"/>
    </xf>
    <xf numFmtId="41" fontId="11" fillId="8" borderId="76" xfId="1" applyNumberFormat="1" applyFont="1" applyFill="1" applyBorder="1" applyAlignment="1">
      <alignment vertical="center" wrapText="1"/>
    </xf>
    <xf numFmtId="41" fontId="16" fillId="5" borderId="77" xfId="1" applyNumberFormat="1" applyFont="1" applyFill="1" applyBorder="1" applyAlignment="1" applyProtection="1">
      <alignment vertical="center" wrapText="1"/>
      <protection hidden="1"/>
    </xf>
    <xf numFmtId="41" fontId="16" fillId="5" borderId="37" xfId="1" applyNumberFormat="1" applyFont="1" applyFill="1" applyBorder="1" applyAlignment="1" applyProtection="1">
      <alignment vertical="center"/>
      <protection hidden="1"/>
    </xf>
    <xf numFmtId="0" fontId="5" fillId="9" borderId="45" xfId="1" applyFont="1" applyFill="1" applyBorder="1" applyAlignment="1">
      <alignment horizontal="center" vertical="center" wrapText="1"/>
    </xf>
    <xf numFmtId="41" fontId="11" fillId="0" borderId="46" xfId="2" applyFont="1" applyBorder="1" applyAlignment="1" applyProtection="1">
      <alignment vertical="center"/>
      <protection locked="0"/>
    </xf>
    <xf numFmtId="41" fontId="11" fillId="6" borderId="46" xfId="1" applyNumberFormat="1" applyFont="1" applyFill="1" applyBorder="1" applyAlignment="1">
      <alignment vertical="center" wrapText="1"/>
    </xf>
    <xf numFmtId="41" fontId="11" fillId="0" borderId="78" xfId="1" applyNumberFormat="1" applyFont="1" applyBorder="1" applyAlignment="1" applyProtection="1">
      <alignment vertical="center" wrapText="1"/>
      <protection hidden="1"/>
    </xf>
    <xf numFmtId="41" fontId="15" fillId="0" borderId="79" xfId="1" applyNumberFormat="1" applyFont="1" applyBorder="1" applyAlignment="1" applyProtection="1">
      <alignment vertical="center" wrapText="1"/>
      <protection locked="0"/>
    </xf>
    <xf numFmtId="41" fontId="15" fillId="0" borderId="79" xfId="1" applyNumberFormat="1" applyFont="1" applyBorder="1" applyAlignment="1">
      <alignment vertical="center" wrapText="1"/>
    </xf>
    <xf numFmtId="41" fontId="16" fillId="5" borderId="80" xfId="0" applyNumberFormat="1" applyFont="1" applyFill="1" applyBorder="1" applyAlignment="1" applyProtection="1">
      <alignment vertical="center" wrapText="1"/>
      <protection hidden="1"/>
    </xf>
    <xf numFmtId="41" fontId="16" fillId="5" borderId="81" xfId="0" applyNumberFormat="1" applyFont="1" applyFill="1" applyBorder="1" applyAlignment="1" applyProtection="1">
      <alignment vertical="center" wrapText="1"/>
      <protection hidden="1"/>
    </xf>
    <xf numFmtId="41" fontId="16" fillId="5" borderId="78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3" xfId="1" applyFont="1" applyBorder="1" applyAlignment="1">
      <alignment horizontal="center" vertical="center" wrapText="1"/>
    </xf>
    <xf numFmtId="41" fontId="11" fillId="0" borderId="51" xfId="1" applyNumberFormat="1" applyFont="1" applyBorder="1" applyAlignment="1" applyProtection="1">
      <alignment vertical="center" wrapText="1"/>
      <protection locked="0"/>
    </xf>
    <xf numFmtId="41" fontId="11" fillId="0" borderId="38" xfId="2" applyFont="1" applyBorder="1" applyAlignment="1" applyProtection="1">
      <alignment vertical="center"/>
      <protection locked="0"/>
    </xf>
    <xf numFmtId="41" fontId="11" fillId="0" borderId="48" xfId="1" applyNumberFormat="1" applyFont="1" applyBorder="1" applyAlignment="1" applyProtection="1">
      <alignment vertical="center" wrapText="1"/>
      <protection locked="0"/>
    </xf>
    <xf numFmtId="41" fontId="15" fillId="0" borderId="49" xfId="1" applyNumberFormat="1" applyFont="1" applyBorder="1" applyAlignment="1">
      <alignment vertical="center" wrapText="1"/>
    </xf>
    <xf numFmtId="41" fontId="19" fillId="5" borderId="49" xfId="1" applyNumberFormat="1" applyFont="1" applyFill="1" applyBorder="1" applyAlignment="1" applyProtection="1">
      <alignment vertical="center" wrapText="1"/>
      <protection hidden="1"/>
    </xf>
    <xf numFmtId="41" fontId="19" fillId="5" borderId="23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>
      <alignment horizontal="center" vertical="center" wrapText="1"/>
    </xf>
    <xf numFmtId="0" fontId="18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6" fillId="5" borderId="15" xfId="1" applyNumberFormat="1" applyFont="1" applyFill="1" applyBorder="1" applyAlignment="1" applyProtection="1">
      <alignment vertical="center" wrapText="1"/>
      <protection hidden="1"/>
    </xf>
    <xf numFmtId="41" fontId="16" fillId="5" borderId="28" xfId="1" applyNumberFormat="1" applyFont="1" applyFill="1" applyBorder="1" applyAlignment="1" applyProtection="1">
      <alignment vertical="center" wrapText="1"/>
      <protection hidden="1"/>
    </xf>
    <xf numFmtId="41" fontId="11" fillId="8" borderId="30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5" borderId="35" xfId="1" applyNumberFormat="1" applyFont="1" applyFill="1" applyBorder="1" applyAlignment="1" applyProtection="1">
      <alignment vertical="center" wrapText="1"/>
      <protection hidden="1"/>
    </xf>
    <xf numFmtId="41" fontId="16" fillId="5" borderId="33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6" xfId="1" applyNumberFormat="1" applyFont="1" applyFill="1" applyBorder="1" applyAlignment="1">
      <alignment vertical="center" wrapText="1"/>
    </xf>
    <xf numFmtId="41" fontId="11" fillId="5" borderId="54" xfId="1" applyNumberFormat="1" applyFont="1" applyFill="1" applyBorder="1" applyAlignment="1" applyProtection="1">
      <alignment vertical="center" wrapText="1"/>
      <protection hidden="1"/>
    </xf>
    <xf numFmtId="41" fontId="11" fillId="5" borderId="56" xfId="1" applyNumberFormat="1" applyFont="1" applyFill="1" applyBorder="1" applyAlignment="1" applyProtection="1">
      <alignment vertical="center" wrapText="1"/>
      <protection hidden="1"/>
    </xf>
    <xf numFmtId="41" fontId="11" fillId="7" borderId="64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7" borderId="62" xfId="1" applyNumberFormat="1" applyFont="1" applyFill="1" applyBorder="1" applyAlignment="1">
      <alignment vertical="center" wrapText="1"/>
    </xf>
    <xf numFmtId="41" fontId="11" fillId="5" borderId="64" xfId="1" applyNumberFormat="1" applyFont="1" applyFill="1" applyBorder="1" applyAlignment="1" applyProtection="1">
      <alignment vertical="center" wrapText="1"/>
      <protection hidden="1"/>
    </xf>
    <xf numFmtId="41" fontId="11" fillId="5" borderId="61" xfId="1" applyNumberFormat="1" applyFont="1" applyFill="1" applyBorder="1" applyAlignment="1" applyProtection="1">
      <alignment vertical="center" wrapText="1"/>
      <protection hidden="1"/>
    </xf>
    <xf numFmtId="41" fontId="11" fillId="5" borderId="62" xfId="1" applyNumberFormat="1" applyFont="1" applyFill="1" applyBorder="1" applyAlignment="1" applyProtection="1">
      <alignment vertical="center" wrapText="1"/>
      <protection hidden="1"/>
    </xf>
    <xf numFmtId="41" fontId="10" fillId="0" borderId="0" xfId="2" applyFont="1" applyAlignment="1">
      <alignment vertical="center"/>
    </xf>
    <xf numFmtId="41" fontId="12" fillId="5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5" borderId="54" xfId="1" applyNumberFormat="1" applyFont="1" applyFill="1" applyBorder="1" applyAlignment="1" applyProtection="1">
      <alignment vertical="center" wrapText="1"/>
      <protection hidden="1"/>
    </xf>
    <xf numFmtId="41" fontId="16" fillId="5" borderId="14" xfId="1" applyNumberFormat="1" applyFont="1" applyFill="1" applyBorder="1" applyAlignment="1" applyProtection="1">
      <alignment vertical="center" wrapText="1"/>
      <protection hidden="1"/>
    </xf>
    <xf numFmtId="41" fontId="16" fillId="5" borderId="56" xfId="1" applyNumberFormat="1" applyFont="1" applyFill="1" applyBorder="1" applyAlignment="1" applyProtection="1">
      <alignment vertical="center" wrapText="1"/>
      <protection hidden="1"/>
    </xf>
    <xf numFmtId="3" fontId="18" fillId="0" borderId="33" xfId="0" applyNumberFormat="1" applyFont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9" borderId="30" xfId="1" applyNumberFormat="1" applyFont="1" applyFill="1" applyBorder="1" applyAlignment="1" applyProtection="1">
      <alignment vertical="center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5" borderId="82" xfId="1" applyNumberFormat="1" applyFont="1" applyFill="1" applyBorder="1" applyAlignment="1" applyProtection="1">
      <alignment vertical="center" wrapText="1"/>
      <protection hidden="1"/>
    </xf>
    <xf numFmtId="41" fontId="11" fillId="6" borderId="22" xfId="1" applyNumberFormat="1" applyFont="1" applyFill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hidden="1"/>
    </xf>
    <xf numFmtId="41" fontId="11" fillId="0" borderId="5" xfId="1" applyNumberFormat="1" applyFont="1" applyBorder="1" applyAlignment="1">
      <alignment vertical="center"/>
    </xf>
    <xf numFmtId="41" fontId="16" fillId="5" borderId="61" xfId="1" applyNumberFormat="1" applyFont="1" applyFill="1" applyBorder="1" applyAlignment="1" applyProtection="1">
      <alignment vertical="center"/>
      <protection hidden="1"/>
    </xf>
    <xf numFmtId="41" fontId="16" fillId="5" borderId="35" xfId="1" applyNumberFormat="1" applyFont="1" applyFill="1" applyBorder="1" applyAlignment="1" applyProtection="1">
      <alignment vertical="center"/>
      <protection hidden="1"/>
    </xf>
    <xf numFmtId="41" fontId="16" fillId="5" borderId="63" xfId="1" applyNumberFormat="1" applyFont="1" applyFill="1" applyBorder="1" applyAlignment="1" applyProtection="1">
      <alignment vertical="center"/>
      <protection hidden="1"/>
    </xf>
    <xf numFmtId="0" fontId="9" fillId="5" borderId="4" xfId="1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>
      <alignment horizontal="center" vertical="center" wrapText="1"/>
    </xf>
    <xf numFmtId="0" fontId="12" fillId="5" borderId="68" xfId="1" applyFont="1" applyFill="1" applyBorder="1" applyAlignment="1" applyProtection="1">
      <alignment horizontal="center" vertical="center" wrapText="1"/>
      <protection hidden="1"/>
    </xf>
    <xf numFmtId="1" fontId="12" fillId="5" borderId="14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66" xfId="1" applyNumberFormat="1" applyFont="1" applyFill="1" applyBorder="1" applyAlignment="1" applyProtection="1">
      <alignment horizontal="center" vertical="center" wrapText="1"/>
      <protection hidden="1"/>
    </xf>
    <xf numFmtId="1" fontId="12" fillId="5" borderId="56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6" fillId="5" borderId="53" xfId="1" applyNumberFormat="1" applyFont="1" applyFill="1" applyBorder="1" applyAlignment="1" applyProtection="1">
      <alignment vertical="center" wrapText="1"/>
      <protection hidden="1"/>
    </xf>
    <xf numFmtId="0" fontId="5" fillId="0" borderId="24" xfId="1" applyFont="1" applyBorder="1" applyAlignment="1" applyProtection="1">
      <alignment vertical="center" wrapText="1"/>
    </xf>
    <xf numFmtId="41" fontId="15" fillId="0" borderId="23" xfId="1" applyNumberFormat="1" applyFont="1" applyBorder="1" applyAlignment="1" applyProtection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</xf>
    <xf numFmtId="41" fontId="15" fillId="0" borderId="23" xfId="2" applyFont="1" applyBorder="1" applyAlignment="1">
      <alignment vertical="center"/>
    </xf>
    <xf numFmtId="41" fontId="15" fillId="0" borderId="83" xfId="2" applyFont="1" applyBorder="1" applyAlignment="1" applyProtection="1">
      <alignment vertical="center"/>
      <protection locked="0"/>
    </xf>
    <xf numFmtId="41" fontId="15" fillId="0" borderId="83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3" xfId="1" applyNumberFormat="1" applyFont="1" applyFill="1" applyBorder="1" applyAlignment="1" applyProtection="1">
      <alignment vertical="center" wrapText="1"/>
      <protection locked="0"/>
    </xf>
    <xf numFmtId="41" fontId="11" fillId="8" borderId="83" xfId="1" applyNumberFormat="1" applyFont="1" applyFill="1" applyBorder="1" applyAlignment="1">
      <alignment vertical="center" wrapText="1"/>
    </xf>
    <xf numFmtId="41" fontId="11" fillId="10" borderId="39" xfId="1" applyNumberFormat="1" applyFont="1" applyFill="1" applyBorder="1" applyAlignment="1" applyProtection="1">
      <alignment vertical="center" wrapText="1"/>
      <protection locked="0"/>
    </xf>
    <xf numFmtId="41" fontId="11" fillId="10" borderId="30" xfId="2" applyFont="1" applyFill="1" applyBorder="1" applyAlignment="1" applyProtection="1">
      <alignment vertical="center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hidden="1"/>
    </xf>
    <xf numFmtId="41" fontId="11" fillId="8" borderId="84" xfId="1" applyNumberFormat="1" applyFont="1" applyFill="1" applyBorder="1" applyAlignment="1" applyProtection="1">
      <alignment vertical="center" wrapText="1"/>
      <protection locked="0"/>
    </xf>
    <xf numFmtId="41" fontId="11" fillId="8" borderId="84" xfId="1" applyNumberFormat="1" applyFont="1" applyFill="1" applyBorder="1" applyAlignment="1">
      <alignment vertical="center" wrapText="1"/>
    </xf>
    <xf numFmtId="0" fontId="5" fillId="9" borderId="45" xfId="1" applyFont="1" applyFill="1" applyBorder="1" applyAlignment="1">
      <alignment vertical="center" wrapText="1"/>
    </xf>
    <xf numFmtId="41" fontId="15" fillId="0" borderId="85" xfId="1" applyNumberFormat="1" applyFont="1" applyBorder="1" applyAlignment="1" applyProtection="1">
      <alignment vertical="center" wrapText="1"/>
      <protection locked="0"/>
    </xf>
    <xf numFmtId="41" fontId="15" fillId="0" borderId="85" xfId="1" applyNumberFormat="1" applyFont="1" applyBorder="1" applyAlignment="1">
      <alignment vertical="center" wrapText="1"/>
    </xf>
    <xf numFmtId="41" fontId="15" fillId="0" borderId="53" xfId="1" applyNumberFormat="1" applyFont="1" applyBorder="1" applyAlignment="1" applyProtection="1">
      <alignment vertical="center" wrapText="1"/>
      <protection locked="0"/>
    </xf>
    <xf numFmtId="41" fontId="15" fillId="0" borderId="53" xfId="1" applyNumberFormat="1" applyFont="1" applyBorder="1" applyAlignment="1">
      <alignment vertical="center" wrapText="1"/>
    </xf>
    <xf numFmtId="41" fontId="11" fillId="6" borderId="48" xfId="1" applyNumberFormat="1" applyFont="1" applyFill="1" applyBorder="1" applyAlignment="1">
      <alignment vertical="center" wrapText="1"/>
    </xf>
    <xf numFmtId="41" fontId="15" fillId="0" borderId="86" xfId="1" applyNumberFormat="1" applyFont="1" applyBorder="1" applyAlignment="1" applyProtection="1">
      <alignment vertical="center" wrapText="1"/>
      <protection locked="0"/>
    </xf>
    <xf numFmtId="41" fontId="15" fillId="0" borderId="86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1" fillId="8" borderId="53" xfId="1" applyNumberFormat="1" applyFont="1" applyFill="1" applyBorder="1" applyAlignment="1">
      <alignment vertical="center" wrapText="1"/>
    </xf>
    <xf numFmtId="41" fontId="11" fillId="7" borderId="87" xfId="1" applyNumberFormat="1" applyFont="1" applyFill="1" applyBorder="1" applyAlignment="1">
      <alignment vertical="center" wrapText="1"/>
    </xf>
    <xf numFmtId="41" fontId="11" fillId="7" borderId="88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8" fillId="0" borderId="65" xfId="1" applyFont="1" applyBorder="1" applyAlignment="1">
      <alignment vertical="center"/>
    </xf>
    <xf numFmtId="41" fontId="11" fillId="0" borderId="56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7" xfId="1" applyNumberFormat="1" applyFont="1" applyBorder="1" applyAlignment="1" applyProtection="1">
      <alignment vertical="center"/>
      <protection locked="0"/>
    </xf>
    <xf numFmtId="41" fontId="11" fillId="0" borderId="87" xfId="1" applyNumberFormat="1" applyFont="1" applyBorder="1" applyAlignment="1">
      <alignment vertical="center"/>
    </xf>
    <xf numFmtId="41" fontId="16" fillId="5" borderId="14" xfId="0" applyNumberFormat="1" applyFont="1" applyFill="1" applyBorder="1" applyAlignment="1" applyProtection="1">
      <alignment vertical="center" wrapText="1"/>
      <protection hidden="1"/>
    </xf>
    <xf numFmtId="41" fontId="11" fillId="5" borderId="57" xfId="1" applyNumberFormat="1" applyFont="1" applyFill="1" applyBorder="1" applyAlignment="1" applyProtection="1">
      <alignment vertical="center"/>
      <protection hidden="1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3" xfId="1" applyNumberFormat="1" applyFont="1" applyFill="1" applyBorder="1" applyAlignment="1" applyProtection="1">
      <alignment vertical="center"/>
      <protection locked="0"/>
    </xf>
    <xf numFmtId="41" fontId="11" fillId="9" borderId="83" xfId="1" applyNumberFormat="1" applyFont="1" applyFill="1" applyBorder="1" applyAlignment="1">
      <alignment vertical="center"/>
    </xf>
    <xf numFmtId="41" fontId="16" fillId="5" borderId="27" xfId="1" applyNumberFormat="1" applyFont="1" applyFill="1" applyBorder="1" applyAlignment="1" applyProtection="1">
      <alignment vertical="center"/>
      <protection hidden="1"/>
    </xf>
    <xf numFmtId="41" fontId="11" fillId="5" borderId="29" xfId="1" applyNumberFormat="1" applyFont="1" applyFill="1" applyBorder="1" applyAlignment="1" applyProtection="1">
      <alignment vertical="center"/>
      <protection hidden="1"/>
    </xf>
    <xf numFmtId="41" fontId="11" fillId="6" borderId="61" xfId="1" applyNumberFormat="1" applyFont="1" applyFill="1" applyBorder="1" applyAlignment="1">
      <alignment vertical="center"/>
    </xf>
    <xf numFmtId="41" fontId="9" fillId="5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2" fillId="11" borderId="8" xfId="2" applyFont="1" applyFill="1" applyBorder="1"/>
    <xf numFmtId="41" fontId="22" fillId="0" borderId="23" xfId="2" applyFont="1" applyBorder="1"/>
    <xf numFmtId="41" fontId="22" fillId="11" borderId="4" xfId="2" applyFont="1" applyFill="1" applyBorder="1"/>
    <xf numFmtId="41" fontId="22" fillId="0" borderId="0" xfId="2" applyFont="1"/>
    <xf numFmtId="41" fontId="10" fillId="5" borderId="6" xfId="2" applyFont="1" applyFill="1" applyBorder="1" applyProtection="1">
      <protection hidden="1"/>
    </xf>
    <xf numFmtId="41" fontId="10" fillId="5" borderId="7" xfId="2" applyFont="1" applyFill="1" applyBorder="1" applyProtection="1">
      <protection hidden="1"/>
    </xf>
    <xf numFmtId="41" fontId="22" fillId="5" borderId="8" xfId="2" applyFont="1" applyFill="1" applyBorder="1" applyProtection="1">
      <protection hidden="1"/>
    </xf>
    <xf numFmtId="41" fontId="22" fillId="5" borderId="1" xfId="2" applyFont="1" applyFill="1" applyBorder="1" applyProtection="1">
      <protection hidden="1"/>
    </xf>
    <xf numFmtId="41" fontId="23" fillId="5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3" xfId="1" applyNumberFormat="1" applyFont="1" applyBorder="1" applyAlignment="1" applyProtection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4" fillId="5" borderId="0" xfId="1" applyNumberFormat="1" applyFont="1" applyFill="1" applyAlignment="1" applyProtection="1">
      <alignment horizontal="center"/>
      <protection hidden="1"/>
    </xf>
    <xf numFmtId="41" fontId="24" fillId="5" borderId="0" xfId="1" applyNumberFormat="1" applyFont="1" applyFill="1" applyProtection="1">
      <protection hidden="1"/>
    </xf>
    <xf numFmtId="41" fontId="25" fillId="5" borderId="89" xfId="1" applyNumberFormat="1" applyFont="1" applyFill="1" applyBorder="1" applyAlignment="1" applyProtection="1">
      <alignment horizontal="center" vertical="center" wrapText="1"/>
      <protection hidden="1"/>
    </xf>
    <xf numFmtId="41" fontId="25" fillId="5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90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90" xfId="1" applyNumberFormat="1" applyFont="1" applyFill="1" applyBorder="1" applyAlignment="1">
      <alignment vertical="center" wrapText="1"/>
    </xf>
    <xf numFmtId="41" fontId="11" fillId="0" borderId="90" xfId="1" applyNumberFormat="1" applyFont="1" applyBorder="1" applyAlignment="1" applyProtection="1">
      <alignment vertical="center" wrapText="1"/>
      <protection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5" borderId="6" xfId="1" applyNumberFormat="1" applyFont="1" applyFill="1" applyBorder="1" applyAlignment="1" applyProtection="1">
      <alignment vertical="center" wrapText="1"/>
      <protection hidden="1"/>
    </xf>
    <xf numFmtId="41" fontId="16" fillId="5" borderId="7" xfId="1" applyNumberFormat="1" applyFont="1" applyFill="1" applyBorder="1" applyAlignment="1" applyProtection="1">
      <alignment vertical="center"/>
      <protection hidden="1"/>
    </xf>
    <xf numFmtId="41" fontId="16" fillId="5" borderId="90" xfId="1" applyNumberFormat="1" applyFont="1" applyFill="1" applyBorder="1" applyAlignment="1" applyProtection="1">
      <alignment vertical="center" wrapText="1"/>
      <protection hidden="1"/>
    </xf>
    <xf numFmtId="41" fontId="16" fillId="5" borderId="7" xfId="1" applyNumberFormat="1" applyFont="1" applyFill="1" applyBorder="1" applyProtection="1">
      <protection hidden="1"/>
    </xf>
    <xf numFmtId="41" fontId="16" fillId="5" borderId="3" xfId="1" applyNumberFormat="1" applyFont="1" applyFill="1" applyBorder="1" applyAlignment="1" applyProtection="1">
      <alignment vertical="center" wrapText="1"/>
      <protection hidden="1"/>
    </xf>
    <xf numFmtId="41" fontId="16" fillId="5" borderId="1" xfId="1" applyNumberFormat="1" applyFont="1" applyFill="1" applyBorder="1" applyProtection="1">
      <protection hidden="1"/>
    </xf>
    <xf numFmtId="41" fontId="16" fillId="5" borderId="8" xfId="1" applyNumberFormat="1" applyFont="1" applyFill="1" applyBorder="1" applyAlignment="1" applyProtection="1">
      <alignment vertical="center" wrapText="1"/>
      <protection hidden="1"/>
    </xf>
    <xf numFmtId="41" fontId="16" fillId="5" borderId="1" xfId="1" applyNumberFormat="1" applyFont="1" applyFill="1" applyBorder="1" applyAlignment="1" applyProtection="1">
      <alignment vertical="center"/>
      <protection hidden="1"/>
    </xf>
    <xf numFmtId="41" fontId="16" fillId="5" borderId="16" xfId="1" applyNumberFormat="1" applyFont="1" applyFill="1" applyBorder="1" applyProtection="1">
      <protection hidden="1"/>
    </xf>
    <xf numFmtId="0" fontId="2" fillId="0" borderId="10" xfId="1" applyFont="1" applyBorder="1"/>
    <xf numFmtId="41" fontId="11" fillId="0" borderId="47" xfId="1" applyNumberFormat="1" applyFont="1" applyBorder="1" applyProtection="1">
      <protection hidden="1"/>
    </xf>
    <xf numFmtId="41" fontId="11" fillId="0" borderId="38" xfId="1" applyNumberFormat="1" applyFont="1" applyBorder="1"/>
    <xf numFmtId="41" fontId="11" fillId="0" borderId="38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2" xfId="1" applyNumberFormat="1" applyFont="1" applyBorder="1"/>
    <xf numFmtId="41" fontId="11" fillId="0" borderId="49" xfId="1" applyNumberFormat="1" applyFont="1" applyBorder="1"/>
    <xf numFmtId="41" fontId="16" fillId="5" borderId="47" xfId="1" applyNumberFormat="1" applyFont="1" applyFill="1" applyBorder="1" applyProtection="1">
      <protection hidden="1"/>
    </xf>
    <xf numFmtId="41" fontId="16" fillId="5" borderId="38" xfId="1" applyNumberFormat="1" applyFont="1" applyFill="1" applyBorder="1" applyProtection="1">
      <protection hidden="1"/>
    </xf>
    <xf numFmtId="41" fontId="16" fillId="5" borderId="48" xfId="1" applyNumberFormat="1" applyFont="1" applyFill="1" applyBorder="1" applyProtection="1">
      <protection hidden="1"/>
    </xf>
    <xf numFmtId="41" fontId="16" fillId="5" borderId="12" xfId="1" applyNumberFormat="1" applyFont="1" applyFill="1" applyBorder="1" applyProtection="1">
      <protection hidden="1"/>
    </xf>
    <xf numFmtId="41" fontId="16" fillId="5" borderId="91" xfId="1" applyNumberFormat="1" applyFont="1" applyFill="1" applyBorder="1" applyProtection="1">
      <protection hidden="1"/>
    </xf>
    <xf numFmtId="41" fontId="16" fillId="5" borderId="92" xfId="1" applyNumberFormat="1" applyFont="1" applyFill="1" applyBorder="1" applyProtection="1">
      <protection hidden="1"/>
    </xf>
    <xf numFmtId="41" fontId="16" fillId="5" borderId="52" xfId="1" applyNumberFormat="1" applyFont="1" applyFill="1" applyBorder="1" applyProtection="1">
      <protection hidden="1"/>
    </xf>
    <xf numFmtId="41" fontId="16" fillId="5" borderId="49" xfId="1" applyNumberFormat="1" applyFont="1" applyFill="1" applyBorder="1" applyProtection="1">
      <protection hidden="1"/>
    </xf>
    <xf numFmtId="41" fontId="16" fillId="5" borderId="21" xfId="1" applyNumberFormat="1" applyFont="1" applyFill="1" applyBorder="1" applyProtection="1">
      <protection hidden="1"/>
    </xf>
    <xf numFmtId="0" fontId="2" fillId="0" borderId="63" xfId="0" applyFont="1" applyBorder="1" applyAlignment="1">
      <alignment vertical="center" wrapText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59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63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5" borderId="58" xfId="1" applyNumberFormat="1" applyFont="1" applyFill="1" applyBorder="1" applyAlignment="1" applyProtection="1">
      <alignment vertical="center"/>
      <protection hidden="1"/>
    </xf>
    <xf numFmtId="41" fontId="16" fillId="5" borderId="59" xfId="1" applyNumberFormat="1" applyFont="1" applyFill="1" applyBorder="1" applyAlignment="1" applyProtection="1">
      <alignment vertical="center"/>
      <protection hidden="1"/>
    </xf>
    <xf numFmtId="41" fontId="16" fillId="5" borderId="93" xfId="1" applyNumberFormat="1" applyFont="1" applyFill="1" applyBorder="1" applyAlignment="1" applyProtection="1">
      <alignment vertical="center"/>
      <protection hidden="1"/>
    </xf>
    <xf numFmtId="41" fontId="16" fillId="5" borderId="2" xfId="1" applyNumberFormat="1" applyFont="1" applyFill="1" applyBorder="1" applyAlignment="1" applyProtection="1">
      <alignment vertical="center"/>
      <protection hidden="1"/>
    </xf>
    <xf numFmtId="41" fontId="13" fillId="5" borderId="0" xfId="1" applyNumberFormat="1" applyFont="1" applyFill="1" applyAlignment="1" applyProtection="1">
      <alignment vertical="center"/>
      <protection hidden="1"/>
    </xf>
    <xf numFmtId="41" fontId="16" fillId="5" borderId="94" xfId="1" applyNumberFormat="1" applyFont="1" applyFill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2" xfId="0" applyFont="1" applyBorder="1"/>
    <xf numFmtId="41" fontId="11" fillId="0" borderId="58" xfId="1" applyNumberFormat="1" applyFont="1" applyBorder="1" applyAlignment="1" applyProtection="1">
      <alignment vertical="center" wrapText="1"/>
      <protection locked="0"/>
    </xf>
    <xf numFmtId="41" fontId="11" fillId="0" borderId="59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9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9" xfId="1" applyNumberFormat="1" applyFont="1" applyBorder="1"/>
    <xf numFmtId="41" fontId="11" fillId="0" borderId="95" xfId="1" applyNumberFormat="1" applyFont="1" applyBorder="1" applyProtection="1">
      <protection locked="0"/>
    </xf>
    <xf numFmtId="0" fontId="6" fillId="9" borderId="0" xfId="1" applyFont="1" applyFill="1"/>
    <xf numFmtId="41" fontId="16" fillId="5" borderId="58" xfId="1" applyNumberFormat="1" applyFont="1" applyFill="1" applyBorder="1" applyAlignment="1" applyProtection="1">
      <alignment vertical="center" wrapText="1"/>
    </xf>
    <xf numFmtId="41" fontId="16" fillId="5" borderId="59" xfId="1" applyNumberFormat="1" applyFont="1" applyFill="1" applyBorder="1" applyAlignment="1" applyProtection="1">
      <alignment vertical="center"/>
    </xf>
    <xf numFmtId="41" fontId="16" fillId="5" borderId="7" xfId="1" applyNumberFormat="1" applyFont="1" applyFill="1" applyBorder="1" applyAlignment="1" applyProtection="1">
      <alignment vertical="center" wrapText="1"/>
    </xf>
    <xf numFmtId="41" fontId="16" fillId="5" borderId="89" xfId="1" applyNumberFormat="1" applyFont="1" applyFill="1" applyBorder="1" applyProtection="1"/>
    <xf numFmtId="41" fontId="16" fillId="5" borderId="8" xfId="1" applyNumberFormat="1" applyFont="1" applyFill="1" applyBorder="1" applyAlignment="1" applyProtection="1">
      <alignment vertical="center" wrapText="1"/>
    </xf>
    <xf numFmtId="41" fontId="16" fillId="5" borderId="23" xfId="1" applyNumberFormat="1" applyFont="1" applyFill="1" applyBorder="1" applyProtection="1"/>
    <xf numFmtId="41" fontId="16" fillId="5" borderId="95" xfId="1" applyNumberFormat="1" applyFont="1" applyFill="1" applyBorder="1" applyAlignment="1" applyProtection="1">
      <alignment vertical="center"/>
    </xf>
    <xf numFmtId="0" fontId="24" fillId="5" borderId="0" xfId="1" applyFont="1" applyFill="1" applyProtection="1"/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6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8" xfId="1" applyNumberFormat="1" applyFont="1" applyFill="1" applyBorder="1"/>
    <xf numFmtId="41" fontId="11" fillId="8" borderId="59" xfId="1" applyNumberFormat="1" applyFont="1" applyFill="1" applyBorder="1"/>
    <xf numFmtId="41" fontId="11" fillId="8" borderId="62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68" xfId="1" applyNumberFormat="1" applyFont="1" applyFill="1" applyBorder="1"/>
    <xf numFmtId="1" fontId="5" fillId="8" borderId="14" xfId="1" applyNumberFormat="1" applyFont="1" applyFill="1" applyBorder="1"/>
    <xf numFmtId="1" fontId="5" fillId="8" borderId="66" xfId="1" applyNumberFormat="1" applyFont="1" applyFill="1" applyBorder="1"/>
    <xf numFmtId="1" fontId="5" fillId="8" borderId="69" xfId="1" applyNumberFormat="1" applyFont="1" applyFill="1" applyBorder="1"/>
    <xf numFmtId="1" fontId="5" fillId="0" borderId="32" xfId="1" applyNumberFormat="1" applyFont="1" applyBorder="1"/>
    <xf numFmtId="1" fontId="5" fillId="8" borderId="96" xfId="1" applyNumberFormat="1" applyFont="1" applyFill="1" applyBorder="1"/>
    <xf numFmtId="1" fontId="5" fillId="8" borderId="91" xfId="1" applyNumberFormat="1" applyFont="1" applyFill="1" applyBorder="1"/>
    <xf numFmtId="1" fontId="5" fillId="8" borderId="38" xfId="1" applyNumberFormat="1" applyFont="1" applyFill="1" applyBorder="1"/>
    <xf numFmtId="1" fontId="5" fillId="8" borderId="52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7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60" xfId="1" applyNumberFormat="1" applyFont="1" applyFill="1" applyBorder="1"/>
    <xf numFmtId="1" fontId="5" fillId="8" borderId="98" xfId="1" applyNumberFormat="1" applyFont="1" applyFill="1" applyBorder="1"/>
    <xf numFmtId="1" fontId="5" fillId="8" borderId="93" xfId="1" applyNumberFormat="1" applyFont="1" applyFill="1" applyBorder="1"/>
    <xf numFmtId="1" fontId="5" fillId="8" borderId="62" xfId="1" applyNumberFormat="1" applyFont="1" applyFill="1" applyBorder="1"/>
    <xf numFmtId="0" fontId="7" fillId="0" borderId="0" xfId="1" applyFont="1" applyAlignment="1">
      <alignment wrapText="1"/>
    </xf>
    <xf numFmtId="0" fontId="27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28" fillId="0" borderId="57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locked="0"/>
    </xf>
    <xf numFmtId="41" fontId="16" fillId="0" borderId="100" xfId="0" applyNumberFormat="1" applyFont="1" applyFill="1" applyBorder="1" applyAlignment="1" applyProtection="1">
      <alignment vertical="center"/>
      <protection locked="0"/>
    </xf>
    <xf numFmtId="41" fontId="16" fillId="5" borderId="100" xfId="0" applyNumberFormat="1" applyFont="1" applyFill="1" applyBorder="1" applyAlignment="1" applyProtection="1">
      <alignment vertical="center"/>
      <protection hidden="1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7" xfId="1" applyNumberFormat="1" applyFont="1" applyFill="1" applyBorder="1"/>
    <xf numFmtId="1" fontId="5" fillId="8" borderId="0" xfId="1" applyNumberFormat="1" applyFont="1" applyFill="1"/>
    <xf numFmtId="1" fontId="5" fillId="8" borderId="63" xfId="1" applyNumberFormat="1" applyFont="1" applyFill="1" applyBorder="1"/>
    <xf numFmtId="0" fontId="29" fillId="0" borderId="0" xfId="1" applyFont="1"/>
    <xf numFmtId="0" fontId="30" fillId="0" borderId="0" xfId="1" applyFont="1" applyAlignment="1">
      <alignment horizontal="center"/>
    </xf>
    <xf numFmtId="0" fontId="6" fillId="0" borderId="89" xfId="1" applyFont="1" applyBorder="1"/>
    <xf numFmtId="0" fontId="31" fillId="0" borderId="0" xfId="1" applyFont="1"/>
    <xf numFmtId="0" fontId="32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svc\VillarditaAntonia\Documenti\MONITORAGGIO%20COSTO%20PERSONALE%202023\IV%20TRIM%202023\SCRIBA\modello_a___dettaglio_costi_del_personale_20240115_1545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2023</v>
          </cell>
          <cell r="D2" t="str">
            <v>Trimestre 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 refreshError="1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802479</v>
          </cell>
        </row>
        <row r="3">
          <cell r="A3" t="str">
            <v>COMPL_TD.UNI.1</v>
          </cell>
          <cell r="B3">
            <v>802479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AB139"/>
  <sheetViews>
    <sheetView showGridLines="0" tabSelected="1" zoomScale="50" zoomScaleNormal="50" zoomScaleSheetLayoutView="33" zoomScalePageLayoutView="30" workbookViewId="0">
      <selection activeCell="B17" sqref="B17"/>
    </sheetView>
  </sheetViews>
  <sheetFormatPr defaultColWidth="11.42578125" defaultRowHeight="25.5" customHeight="1" x14ac:dyDescent="0.3"/>
  <cols>
    <col min="1" max="1" width="93.140625" style="16" customWidth="1"/>
    <col min="2" max="2" width="41" style="16" customWidth="1"/>
    <col min="3" max="3" width="36.7109375" style="10" customWidth="1"/>
    <col min="4" max="4" width="36.7109375" style="16" customWidth="1"/>
    <col min="5" max="5" width="30.28515625" style="16" customWidth="1"/>
    <col min="6" max="7" width="36.7109375" style="16" hidden="1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3" width="39.5703125" style="16" customWidth="1"/>
    <col min="14" max="14" width="36.7109375" style="16" customWidth="1"/>
    <col min="15" max="15" width="40.28515625" style="10" customWidth="1"/>
    <col min="16" max="16" width="23.140625" style="10" customWidth="1"/>
    <col min="17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2023</v>
      </c>
      <c r="F2" s="15"/>
      <c r="G2" s="15"/>
      <c r="N2" s="1" t="s">
        <v>4</v>
      </c>
      <c r="O2" s="13" t="str">
        <f>[1]ANAGR!$D$2</f>
        <v>Trimestre 4</v>
      </c>
      <c r="P2" s="15"/>
      <c r="Q2" s="15"/>
      <c r="R2" s="15"/>
    </row>
    <row r="3" spans="1:27" ht="124.7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4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6" customFormat="1" ht="211.5" customHeight="1" thickBot="1" x14ac:dyDescent="0.35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0" t="s">
        <v>11</v>
      </c>
      <c r="R5" s="42"/>
      <c r="S5" s="42" t="s">
        <v>18</v>
      </c>
      <c r="T5" s="43"/>
      <c r="U5" s="44" t="s">
        <v>19</v>
      </c>
      <c r="V5" s="45" t="s">
        <v>20</v>
      </c>
      <c r="AA5" s="11"/>
    </row>
    <row r="6" spans="1:27" s="46" customFormat="1" ht="20.45" hidden="1" customHeight="1" x14ac:dyDescent="0.3">
      <c r="A6" s="47"/>
      <c r="B6" s="48">
        <v>0</v>
      </c>
      <c r="C6" s="30">
        <v>0</v>
      </c>
      <c r="D6" s="31">
        <v>0</v>
      </c>
      <c r="E6" s="49">
        <v>0</v>
      </c>
      <c r="F6" s="34"/>
      <c r="G6" s="50">
        <v>0</v>
      </c>
      <c r="H6" s="51">
        <v>0</v>
      </c>
      <c r="I6" s="36">
        <v>0</v>
      </c>
      <c r="J6" s="52">
        <v>0</v>
      </c>
      <c r="K6" s="52">
        <v>0</v>
      </c>
      <c r="L6" s="36">
        <v>0</v>
      </c>
      <c r="M6" s="53">
        <v>0</v>
      </c>
      <c r="N6" s="54">
        <v>0</v>
      </c>
      <c r="O6" s="55"/>
      <c r="P6" s="56"/>
      <c r="Q6" s="54"/>
      <c r="R6" s="57"/>
      <c r="S6" s="58">
        <v>0</v>
      </c>
      <c r="T6" s="43">
        <v>0</v>
      </c>
      <c r="U6" s="59"/>
      <c r="V6" s="60"/>
      <c r="AA6" s="11"/>
    </row>
    <row r="7" spans="1:27" ht="39.950000000000003" customHeight="1" x14ac:dyDescent="0.3">
      <c r="A7" s="61" t="s">
        <v>21</v>
      </c>
      <c r="B7" s="62">
        <v>706724</v>
      </c>
      <c r="C7" s="63"/>
      <c r="D7" s="64">
        <v>175234</v>
      </c>
      <c r="E7" s="65"/>
      <c r="F7" s="33"/>
      <c r="G7" s="66"/>
      <c r="H7" s="67">
        <f t="shared" ref="H7:H12" si="0">B7+C7+D7+E7+F7+G7</f>
        <v>881958</v>
      </c>
      <c r="I7" s="68"/>
      <c r="J7" s="69">
        <v>109810</v>
      </c>
      <c r="K7" s="70"/>
      <c r="L7" s="68"/>
      <c r="M7" s="71"/>
      <c r="N7" s="72"/>
      <c r="O7" s="72"/>
      <c r="P7" s="73"/>
      <c r="Q7" s="74"/>
      <c r="R7" s="75"/>
      <c r="S7" s="76">
        <f>M7+N7+O7+P7+Q7+R7</f>
        <v>0</v>
      </c>
      <c r="T7" s="77"/>
      <c r="U7" s="78"/>
      <c r="V7" s="79"/>
      <c r="AA7" s="11" t="s">
        <v>22</v>
      </c>
    </row>
    <row r="8" spans="1:27" ht="39.950000000000003" customHeight="1" x14ac:dyDescent="0.3">
      <c r="A8" s="61" t="s">
        <v>23</v>
      </c>
      <c r="B8" s="62">
        <v>0</v>
      </c>
      <c r="C8" s="63"/>
      <c r="D8" s="64">
        <v>0</v>
      </c>
      <c r="E8" s="65"/>
      <c r="F8" s="33"/>
      <c r="G8" s="66"/>
      <c r="H8" s="67">
        <f t="shared" si="0"/>
        <v>0</v>
      </c>
      <c r="I8" s="68"/>
      <c r="J8" s="69">
        <v>0</v>
      </c>
      <c r="K8" s="70"/>
      <c r="L8" s="68"/>
      <c r="M8" s="71"/>
      <c r="N8" s="72"/>
      <c r="O8" s="72"/>
      <c r="P8" s="80"/>
      <c r="Q8" s="74"/>
      <c r="R8" s="75"/>
      <c r="S8" s="76">
        <f t="shared" ref="S8:S20" si="1">M8+N8+O8+P8+Q8+R8</f>
        <v>0</v>
      </c>
      <c r="T8" s="77"/>
      <c r="U8" s="78"/>
      <c r="V8" s="81"/>
      <c r="AA8" s="11" t="s">
        <v>24</v>
      </c>
    </row>
    <row r="9" spans="1:27" ht="54" customHeight="1" x14ac:dyDescent="0.3">
      <c r="A9" s="82" t="s">
        <v>25</v>
      </c>
      <c r="B9" s="62">
        <v>25679</v>
      </c>
      <c r="C9" s="63"/>
      <c r="D9" s="64">
        <v>0</v>
      </c>
      <c r="E9" s="65"/>
      <c r="F9" s="33"/>
      <c r="G9" s="66"/>
      <c r="H9" s="67">
        <f t="shared" si="0"/>
        <v>25679</v>
      </c>
      <c r="I9" s="68"/>
      <c r="J9" s="69">
        <v>6319</v>
      </c>
      <c r="K9" s="70"/>
      <c r="L9" s="68"/>
      <c r="M9" s="71"/>
      <c r="N9" s="72"/>
      <c r="O9" s="72"/>
      <c r="P9" s="80"/>
      <c r="Q9" s="74"/>
      <c r="R9" s="75"/>
      <c r="S9" s="76">
        <f t="shared" si="1"/>
        <v>0</v>
      </c>
      <c r="T9" s="77"/>
      <c r="U9" s="78"/>
      <c r="V9" s="81"/>
      <c r="AA9" s="11" t="s">
        <v>26</v>
      </c>
    </row>
    <row r="10" spans="1:27" ht="39.950000000000003" customHeight="1" x14ac:dyDescent="0.3">
      <c r="A10" s="82" t="s">
        <v>27</v>
      </c>
      <c r="B10" s="62">
        <v>43714</v>
      </c>
      <c r="C10" s="63"/>
      <c r="D10" s="64">
        <v>0</v>
      </c>
      <c r="E10" s="65"/>
      <c r="F10" s="33"/>
      <c r="G10" s="66"/>
      <c r="H10" s="67">
        <f t="shared" si="0"/>
        <v>43714</v>
      </c>
      <c r="I10" s="68"/>
      <c r="J10" s="69">
        <v>23100</v>
      </c>
      <c r="K10" s="70"/>
      <c r="L10" s="68"/>
      <c r="M10" s="71"/>
      <c r="N10" s="72"/>
      <c r="O10" s="72"/>
      <c r="P10" s="80"/>
      <c r="Q10" s="74"/>
      <c r="R10" s="75"/>
      <c r="S10" s="76">
        <f t="shared" si="1"/>
        <v>0</v>
      </c>
      <c r="T10" s="77"/>
      <c r="U10" s="78"/>
      <c r="V10" s="81"/>
      <c r="AA10" s="11" t="s">
        <v>28</v>
      </c>
    </row>
    <row r="11" spans="1:27" ht="39.950000000000003" customHeight="1" x14ac:dyDescent="0.3">
      <c r="A11" s="61" t="s">
        <v>29</v>
      </c>
      <c r="B11" s="62">
        <v>4057</v>
      </c>
      <c r="C11" s="63"/>
      <c r="D11" s="64">
        <v>5012</v>
      </c>
      <c r="E11" s="65"/>
      <c r="F11" s="33"/>
      <c r="G11" s="66"/>
      <c r="H11" s="67">
        <f t="shared" si="0"/>
        <v>9069</v>
      </c>
      <c r="I11" s="68"/>
      <c r="J11" s="69">
        <v>4057</v>
      </c>
      <c r="K11" s="70"/>
      <c r="L11" s="68"/>
      <c r="M11" s="71"/>
      <c r="N11" s="72"/>
      <c r="O11" s="72"/>
      <c r="P11" s="80"/>
      <c r="Q11" s="74"/>
      <c r="R11" s="75"/>
      <c r="S11" s="76">
        <f t="shared" si="1"/>
        <v>0</v>
      </c>
      <c r="T11" s="77"/>
      <c r="U11" s="78"/>
      <c r="V11" s="81"/>
      <c r="AA11" s="11" t="s">
        <v>30</v>
      </c>
    </row>
    <row r="12" spans="1:27" ht="39.950000000000003" hidden="1" customHeight="1" x14ac:dyDescent="0.3">
      <c r="A12" s="61" t="s">
        <v>31</v>
      </c>
      <c r="B12" s="83"/>
      <c r="C12" s="84"/>
      <c r="D12" s="85"/>
      <c r="E12" s="86"/>
      <c r="F12" s="87"/>
      <c r="G12" s="66"/>
      <c r="H12" s="88">
        <f t="shared" si="0"/>
        <v>0</v>
      </c>
      <c r="I12" s="89"/>
      <c r="J12" s="90"/>
      <c r="K12" s="70"/>
      <c r="L12" s="68"/>
      <c r="M12" s="71"/>
      <c r="N12" s="72"/>
      <c r="O12" s="72"/>
      <c r="P12" s="80"/>
      <c r="Q12" s="74"/>
      <c r="R12" s="75"/>
      <c r="S12" s="76">
        <f t="shared" si="1"/>
        <v>0</v>
      </c>
      <c r="T12" s="77"/>
      <c r="U12" s="78"/>
      <c r="V12" s="81"/>
      <c r="AA12" s="11" t="s">
        <v>32</v>
      </c>
    </row>
    <row r="13" spans="1:27" ht="39.75" customHeight="1" x14ac:dyDescent="0.3">
      <c r="A13" s="61" t="s">
        <v>33</v>
      </c>
      <c r="B13" s="62"/>
      <c r="C13" s="63"/>
      <c r="D13" s="64"/>
      <c r="E13" s="65"/>
      <c r="F13" s="33"/>
      <c r="G13" s="66"/>
      <c r="H13" s="91">
        <f>SUM(B13+C13+D13+E13+F13+G13)</f>
        <v>0</v>
      </c>
      <c r="I13" s="92"/>
      <c r="J13" s="93"/>
      <c r="K13" s="94"/>
      <c r="L13" s="92"/>
      <c r="M13" s="71"/>
      <c r="N13" s="72"/>
      <c r="O13" s="72"/>
      <c r="P13" s="80"/>
      <c r="Q13" s="74"/>
      <c r="R13" s="75"/>
      <c r="S13" s="95">
        <f t="shared" si="1"/>
        <v>0</v>
      </c>
      <c r="T13" s="77"/>
      <c r="U13" s="78"/>
      <c r="V13" s="81"/>
      <c r="AA13" s="11" t="s">
        <v>34</v>
      </c>
    </row>
    <row r="14" spans="1:27" ht="39.950000000000003" customHeight="1" x14ac:dyDescent="0.3">
      <c r="A14" s="61" t="s">
        <v>35</v>
      </c>
      <c r="B14" s="62">
        <v>536</v>
      </c>
      <c r="C14" s="63"/>
      <c r="D14" s="64">
        <v>0</v>
      </c>
      <c r="E14" s="65"/>
      <c r="F14" s="33"/>
      <c r="G14" s="66"/>
      <c r="H14" s="67">
        <f t="shared" ref="H14:H20" si="2">B14+C14+D14+E14+F14+G14</f>
        <v>536</v>
      </c>
      <c r="I14" s="68"/>
      <c r="J14" s="69"/>
      <c r="K14" s="70"/>
      <c r="L14" s="68"/>
      <c r="M14" s="96"/>
      <c r="N14" s="72"/>
      <c r="O14" s="72"/>
      <c r="P14" s="80"/>
      <c r="Q14" s="74"/>
      <c r="R14" s="75"/>
      <c r="S14" s="76">
        <f t="shared" si="1"/>
        <v>0</v>
      </c>
      <c r="T14" s="77"/>
      <c r="U14" s="97"/>
      <c r="V14" s="98"/>
      <c r="AA14" s="11" t="s">
        <v>36</v>
      </c>
    </row>
    <row r="15" spans="1:27" ht="39.950000000000003" customHeight="1" x14ac:dyDescent="0.3">
      <c r="A15" s="61" t="s">
        <v>37</v>
      </c>
      <c r="B15" s="62">
        <v>548</v>
      </c>
      <c r="C15" s="63"/>
      <c r="D15" s="64">
        <v>825</v>
      </c>
      <c r="E15" s="65"/>
      <c r="F15" s="33"/>
      <c r="G15" s="66"/>
      <c r="H15" s="67">
        <f t="shared" si="2"/>
        <v>1373</v>
      </c>
      <c r="I15" s="68"/>
      <c r="J15" s="69"/>
      <c r="K15" s="70"/>
      <c r="L15" s="68"/>
      <c r="M15" s="71"/>
      <c r="N15" s="72"/>
      <c r="O15" s="72"/>
      <c r="P15" s="80"/>
      <c r="Q15" s="74"/>
      <c r="R15" s="75"/>
      <c r="S15" s="76">
        <f t="shared" si="1"/>
        <v>0</v>
      </c>
      <c r="T15" s="77"/>
      <c r="U15" s="78"/>
      <c r="V15" s="81"/>
      <c r="AA15" s="11" t="s">
        <v>38</v>
      </c>
    </row>
    <row r="16" spans="1:27" ht="54" hidden="1" customHeight="1" x14ac:dyDescent="0.3">
      <c r="A16" s="61" t="s">
        <v>39</v>
      </c>
      <c r="B16" s="83"/>
      <c r="C16" s="84"/>
      <c r="D16" s="85"/>
      <c r="E16" s="86"/>
      <c r="F16" s="87"/>
      <c r="G16" s="85"/>
      <c r="H16" s="88">
        <f t="shared" si="2"/>
        <v>0</v>
      </c>
      <c r="I16" s="89"/>
      <c r="J16" s="90"/>
      <c r="K16" s="70"/>
      <c r="L16" s="68"/>
      <c r="M16" s="71"/>
      <c r="N16" s="72"/>
      <c r="O16" s="72"/>
      <c r="P16" s="80"/>
      <c r="Q16" s="74"/>
      <c r="R16" s="75"/>
      <c r="S16" s="76">
        <f t="shared" si="1"/>
        <v>0</v>
      </c>
      <c r="T16" s="77"/>
      <c r="U16" s="78"/>
      <c r="V16" s="81"/>
      <c r="AA16" s="11" t="s">
        <v>40</v>
      </c>
    </row>
    <row r="17" spans="1:27" ht="49.5" customHeight="1" x14ac:dyDescent="0.3">
      <c r="A17" s="99" t="s">
        <v>41</v>
      </c>
      <c r="B17" s="62">
        <v>16270</v>
      </c>
      <c r="C17" s="63"/>
      <c r="D17" s="64">
        <v>7959</v>
      </c>
      <c r="E17" s="65"/>
      <c r="F17" s="33"/>
      <c r="G17" s="66"/>
      <c r="H17" s="67">
        <f t="shared" si="2"/>
        <v>24229</v>
      </c>
      <c r="I17" s="68"/>
      <c r="J17" s="69">
        <v>1508</v>
      </c>
      <c r="K17" s="70"/>
      <c r="L17" s="68"/>
      <c r="M17" s="71"/>
      <c r="N17" s="72"/>
      <c r="O17" s="72"/>
      <c r="P17" s="80"/>
      <c r="Q17" s="74"/>
      <c r="R17" s="75"/>
      <c r="S17" s="76">
        <f t="shared" si="1"/>
        <v>0</v>
      </c>
      <c r="T17" s="77"/>
      <c r="U17" s="78"/>
      <c r="V17" s="81"/>
      <c r="AA17" s="11" t="s">
        <v>42</v>
      </c>
    </row>
    <row r="18" spans="1:27" ht="58.5" hidden="1" customHeight="1" x14ac:dyDescent="0.3">
      <c r="A18" s="100" t="s">
        <v>43</v>
      </c>
      <c r="B18" s="83"/>
      <c r="C18" s="101"/>
      <c r="D18" s="85"/>
      <c r="E18" s="86"/>
      <c r="F18" s="87"/>
      <c r="G18" s="102"/>
      <c r="H18" s="103">
        <f t="shared" si="2"/>
        <v>0</v>
      </c>
      <c r="I18" s="89"/>
      <c r="J18" s="104"/>
      <c r="K18" s="105"/>
      <c r="L18" s="68"/>
      <c r="M18" s="106"/>
      <c r="N18" s="107"/>
      <c r="O18" s="107"/>
      <c r="P18" s="80"/>
      <c r="Q18" s="73"/>
      <c r="R18" s="108"/>
      <c r="S18" s="76">
        <f t="shared" si="1"/>
        <v>0</v>
      </c>
      <c r="T18" s="77"/>
      <c r="U18" s="109"/>
      <c r="V18" s="81"/>
      <c r="AA18" s="11" t="s">
        <v>44</v>
      </c>
    </row>
    <row r="19" spans="1:27" s="117" customFormat="1" ht="69" customHeight="1" thickBot="1" x14ac:dyDescent="0.35">
      <c r="A19" s="110" t="s">
        <v>45</v>
      </c>
      <c r="B19" s="62">
        <v>3553</v>
      </c>
      <c r="C19" s="111"/>
      <c r="D19" s="64">
        <v>753</v>
      </c>
      <c r="E19" s="65"/>
      <c r="F19" s="33"/>
      <c r="G19" s="102"/>
      <c r="H19" s="112">
        <f t="shared" si="2"/>
        <v>4306</v>
      </c>
      <c r="I19" s="68"/>
      <c r="J19" s="113">
        <v>564</v>
      </c>
      <c r="K19" s="105"/>
      <c r="L19" s="114"/>
      <c r="M19" s="106"/>
      <c r="N19" s="107"/>
      <c r="O19" s="107"/>
      <c r="P19" s="115"/>
      <c r="Q19" s="73"/>
      <c r="R19" s="108"/>
      <c r="S19" s="116">
        <f t="shared" si="1"/>
        <v>0</v>
      </c>
      <c r="T19" s="77"/>
      <c r="U19" s="109"/>
      <c r="V19" s="81"/>
      <c r="AA19" s="11" t="s">
        <v>46</v>
      </c>
    </row>
    <row r="20" spans="1:27" s="117" customFormat="1" ht="55.5" hidden="1" customHeight="1" thickBot="1" x14ac:dyDescent="0.35">
      <c r="A20" s="118" t="s">
        <v>47</v>
      </c>
      <c r="B20" s="62"/>
      <c r="C20" s="63"/>
      <c r="D20" s="64"/>
      <c r="E20" s="119"/>
      <c r="F20" s="33"/>
      <c r="G20" s="102"/>
      <c r="H20" s="67">
        <f t="shared" si="2"/>
        <v>0</v>
      </c>
      <c r="I20" s="68"/>
      <c r="J20" s="69"/>
      <c r="K20" s="120"/>
      <c r="L20" s="114"/>
      <c r="M20" s="121"/>
      <c r="N20" s="122"/>
      <c r="O20" s="122"/>
      <c r="P20" s="122"/>
      <c r="Q20" s="122"/>
      <c r="R20" s="75"/>
      <c r="S20" s="76">
        <f t="shared" si="1"/>
        <v>0</v>
      </c>
      <c r="T20" s="43"/>
      <c r="U20" s="123"/>
      <c r="V20" s="98"/>
      <c r="AA20" s="11" t="s">
        <v>48</v>
      </c>
    </row>
    <row r="21" spans="1:27" s="117" customFormat="1" ht="26.25" hidden="1" customHeight="1" x14ac:dyDescent="0.3">
      <c r="A21" s="124"/>
      <c r="B21" s="62"/>
      <c r="C21" s="63"/>
      <c r="D21" s="125"/>
      <c r="E21" s="126"/>
      <c r="F21" s="33"/>
      <c r="G21" s="66"/>
      <c r="H21" s="67"/>
      <c r="I21" s="68"/>
      <c r="J21" s="69"/>
      <c r="K21" s="120"/>
      <c r="L21" s="114"/>
      <c r="M21" s="96"/>
      <c r="N21" s="127"/>
      <c r="O21" s="127"/>
      <c r="P21" s="74"/>
      <c r="Q21" s="74"/>
      <c r="R21" s="75"/>
      <c r="S21" s="76"/>
      <c r="T21" s="77"/>
      <c r="U21" s="97"/>
      <c r="V21" s="98"/>
      <c r="AA21" s="11" t="s">
        <v>49</v>
      </c>
    </row>
    <row r="22" spans="1:27" s="117" customFormat="1" ht="26.25" hidden="1" customHeight="1" x14ac:dyDescent="0.3">
      <c r="A22" s="124"/>
      <c r="B22" s="62"/>
      <c r="C22" s="63"/>
      <c r="D22" s="125"/>
      <c r="E22" s="126"/>
      <c r="F22" s="33"/>
      <c r="G22" s="66"/>
      <c r="H22" s="67"/>
      <c r="I22" s="68"/>
      <c r="J22" s="69"/>
      <c r="K22" s="120"/>
      <c r="L22" s="114"/>
      <c r="M22" s="96"/>
      <c r="N22" s="127"/>
      <c r="O22" s="127"/>
      <c r="P22" s="74"/>
      <c r="Q22" s="74"/>
      <c r="R22" s="75"/>
      <c r="S22" s="76"/>
      <c r="T22" s="77"/>
      <c r="U22" s="97"/>
      <c r="V22" s="98"/>
      <c r="AA22" s="11" t="s">
        <v>50</v>
      </c>
    </row>
    <row r="23" spans="1:27" s="117" customFormat="1" ht="26.25" hidden="1" customHeight="1" x14ac:dyDescent="0.3">
      <c r="A23" s="124"/>
      <c r="B23" s="62"/>
      <c r="C23" s="63"/>
      <c r="D23" s="125"/>
      <c r="E23" s="126"/>
      <c r="F23" s="33"/>
      <c r="G23" s="66"/>
      <c r="H23" s="67"/>
      <c r="I23" s="68"/>
      <c r="J23" s="69"/>
      <c r="K23" s="120"/>
      <c r="L23" s="114"/>
      <c r="M23" s="96"/>
      <c r="N23" s="127"/>
      <c r="O23" s="127"/>
      <c r="P23" s="74"/>
      <c r="Q23" s="74"/>
      <c r="R23" s="75"/>
      <c r="S23" s="76"/>
      <c r="T23" s="77"/>
      <c r="U23" s="97"/>
      <c r="V23" s="98"/>
      <c r="AA23" s="11" t="s">
        <v>51</v>
      </c>
    </row>
    <row r="24" spans="1:27" s="117" customFormat="1" ht="26.25" hidden="1" customHeight="1" thickBot="1" x14ac:dyDescent="0.35">
      <c r="A24" s="124"/>
      <c r="B24" s="128"/>
      <c r="C24" s="111"/>
      <c r="D24" s="129"/>
      <c r="E24" s="130"/>
      <c r="F24" s="33"/>
      <c r="G24" s="131"/>
      <c r="H24" s="112"/>
      <c r="I24" s="68"/>
      <c r="J24" s="113"/>
      <c r="K24" s="120"/>
      <c r="L24" s="114"/>
      <c r="M24" s="132"/>
      <c r="N24" s="133"/>
      <c r="O24" s="133"/>
      <c r="P24" s="73"/>
      <c r="Q24" s="73"/>
      <c r="R24" s="108"/>
      <c r="S24" s="116"/>
      <c r="T24" s="77"/>
      <c r="U24" s="134"/>
      <c r="V24" s="98"/>
      <c r="AA24" s="11" t="s">
        <v>52</v>
      </c>
    </row>
    <row r="25" spans="1:27" s="117" customFormat="1" ht="47.25" customHeight="1" x14ac:dyDescent="0.3">
      <c r="A25" s="135" t="s">
        <v>53</v>
      </c>
      <c r="B25" s="136">
        <v>4175</v>
      </c>
      <c r="C25" s="137"/>
      <c r="D25" s="138">
        <v>2042</v>
      </c>
      <c r="E25" s="139"/>
      <c r="F25" s="33"/>
      <c r="G25" s="140"/>
      <c r="H25" s="141">
        <f t="shared" ref="H25:H31" si="3">B25+C25+D25+E25+F25+G25</f>
        <v>6217</v>
      </c>
      <c r="I25" s="68"/>
      <c r="J25" s="142">
        <v>415</v>
      </c>
      <c r="K25" s="120"/>
      <c r="L25" s="114"/>
      <c r="M25" s="143"/>
      <c r="N25" s="144"/>
      <c r="O25" s="144"/>
      <c r="P25" s="145"/>
      <c r="Q25" s="146"/>
      <c r="R25" s="147"/>
      <c r="S25" s="148">
        <f t="shared" ref="S25:S31" si="4">M25+N25+O25+P25+Q25+R25</f>
        <v>0</v>
      </c>
      <c r="T25" s="77"/>
      <c r="U25" s="149"/>
      <c r="V25" s="81"/>
      <c r="AA25" s="11" t="s">
        <v>54</v>
      </c>
    </row>
    <row r="26" spans="1:27" s="117" customFormat="1" ht="47.25" hidden="1" customHeight="1" x14ac:dyDescent="0.3">
      <c r="A26" s="150" t="s">
        <v>55</v>
      </c>
      <c r="B26" s="151"/>
      <c r="C26" s="152"/>
      <c r="D26" s="153"/>
      <c r="E26" s="86"/>
      <c r="F26" s="87"/>
      <c r="G26" s="154"/>
      <c r="H26" s="88">
        <f t="shared" si="3"/>
        <v>0</v>
      </c>
      <c r="I26" s="89"/>
      <c r="J26" s="155"/>
      <c r="K26" s="156"/>
      <c r="L26" s="114"/>
      <c r="M26" s="157"/>
      <c r="N26" s="158"/>
      <c r="O26" s="158"/>
      <c r="P26" s="80"/>
      <c r="Q26" s="115"/>
      <c r="R26" s="159"/>
      <c r="S26" s="76">
        <f t="shared" si="4"/>
        <v>0</v>
      </c>
      <c r="T26" s="77"/>
      <c r="U26" s="160"/>
      <c r="V26" s="81"/>
      <c r="AA26" s="11" t="s">
        <v>56</v>
      </c>
    </row>
    <row r="27" spans="1:27" ht="60.75" customHeight="1" x14ac:dyDescent="0.3">
      <c r="A27" s="150" t="s">
        <v>57</v>
      </c>
      <c r="B27" s="62">
        <v>977</v>
      </c>
      <c r="C27" s="161"/>
      <c r="D27" s="64">
        <v>207</v>
      </c>
      <c r="E27" s="65"/>
      <c r="F27" s="33"/>
      <c r="G27" s="154"/>
      <c r="H27" s="67">
        <f t="shared" si="3"/>
        <v>1184</v>
      </c>
      <c r="I27" s="68"/>
      <c r="J27" s="162">
        <v>155</v>
      </c>
      <c r="K27" s="156"/>
      <c r="L27" s="114"/>
      <c r="M27" s="157"/>
      <c r="N27" s="158"/>
      <c r="O27" s="158"/>
      <c r="P27" s="80"/>
      <c r="Q27" s="115"/>
      <c r="R27" s="159"/>
      <c r="S27" s="76">
        <f t="shared" si="4"/>
        <v>0</v>
      </c>
      <c r="T27" s="77"/>
      <c r="U27" s="160"/>
      <c r="V27" s="81"/>
      <c r="AA27" s="11" t="s">
        <v>58</v>
      </c>
    </row>
    <row r="28" spans="1:27" ht="69" customHeight="1" thickBot="1" x14ac:dyDescent="0.35">
      <c r="A28" s="163" t="s">
        <v>59</v>
      </c>
      <c r="B28" s="62">
        <v>218667</v>
      </c>
      <c r="C28" s="164"/>
      <c r="D28" s="64">
        <v>49714</v>
      </c>
      <c r="E28" s="65"/>
      <c r="F28" s="33"/>
      <c r="G28" s="102"/>
      <c r="H28" s="165">
        <f t="shared" si="3"/>
        <v>268381</v>
      </c>
      <c r="I28" s="68"/>
      <c r="J28" s="69">
        <v>39404</v>
      </c>
      <c r="K28" s="120"/>
      <c r="L28" s="114"/>
      <c r="M28" s="71"/>
      <c r="N28" s="72"/>
      <c r="O28" s="72"/>
      <c r="P28" s="115"/>
      <c r="Q28" s="74"/>
      <c r="R28" s="75"/>
      <c r="S28" s="76">
        <f t="shared" si="4"/>
        <v>0</v>
      </c>
      <c r="T28" s="77"/>
      <c r="U28" s="78"/>
      <c r="V28" s="81"/>
      <c r="AA28" s="11" t="s">
        <v>60</v>
      </c>
    </row>
    <row r="29" spans="1:27" ht="43.5" hidden="1" customHeight="1" x14ac:dyDescent="0.3">
      <c r="A29" s="166" t="s">
        <v>61</v>
      </c>
      <c r="B29" s="128"/>
      <c r="C29" s="164"/>
      <c r="D29" s="167"/>
      <c r="E29" s="65"/>
      <c r="F29" s="33"/>
      <c r="G29" s="66"/>
      <c r="H29" s="168">
        <f t="shared" si="3"/>
        <v>0</v>
      </c>
      <c r="I29" s="68"/>
      <c r="J29" s="169"/>
      <c r="K29" s="68"/>
      <c r="L29" s="114"/>
      <c r="M29" s="132"/>
      <c r="N29" s="116"/>
      <c r="O29" s="134"/>
      <c r="P29" s="73"/>
      <c r="Q29" s="73"/>
      <c r="R29" s="108"/>
      <c r="S29" s="116">
        <f t="shared" si="4"/>
        <v>0</v>
      </c>
      <c r="T29" s="77"/>
      <c r="U29" s="134"/>
      <c r="V29" s="98"/>
      <c r="AA29" s="11" t="s">
        <v>62</v>
      </c>
    </row>
    <row r="30" spans="1:27" ht="45.2" hidden="1" customHeight="1" x14ac:dyDescent="0.3">
      <c r="A30" s="170" t="s">
        <v>63</v>
      </c>
      <c r="B30" s="83"/>
      <c r="C30" s="171"/>
      <c r="D30" s="85"/>
      <c r="E30" s="126"/>
      <c r="F30" s="33"/>
      <c r="G30" s="102"/>
      <c r="H30" s="67">
        <f t="shared" si="3"/>
        <v>0</v>
      </c>
      <c r="I30" s="68"/>
      <c r="J30" s="90"/>
      <c r="K30" s="120"/>
      <c r="L30" s="114"/>
      <c r="M30" s="71"/>
      <c r="N30" s="72"/>
      <c r="O30" s="72"/>
      <c r="P30" s="74"/>
      <c r="Q30" s="74"/>
      <c r="R30" s="75"/>
      <c r="S30" s="76">
        <f t="shared" si="4"/>
        <v>0</v>
      </c>
      <c r="T30" s="77"/>
      <c r="U30" s="78"/>
      <c r="V30" s="81"/>
      <c r="AA30" s="11" t="s">
        <v>64</v>
      </c>
    </row>
    <row r="31" spans="1:27" ht="38.25" hidden="1" thickBot="1" x14ac:dyDescent="0.35">
      <c r="A31" s="172" t="s">
        <v>65</v>
      </c>
      <c r="B31" s="62"/>
      <c r="C31" s="173"/>
      <c r="D31" s="64"/>
      <c r="E31" s="126"/>
      <c r="F31" s="33"/>
      <c r="G31" s="102"/>
      <c r="H31" s="67">
        <f t="shared" si="3"/>
        <v>0</v>
      </c>
      <c r="I31" s="68"/>
      <c r="J31" s="69"/>
      <c r="K31" s="174"/>
      <c r="L31" s="114"/>
      <c r="M31" s="71"/>
      <c r="N31" s="72"/>
      <c r="O31" s="72"/>
      <c r="P31" s="72"/>
      <c r="Q31" s="72"/>
      <c r="R31" s="75"/>
      <c r="S31" s="76">
        <f t="shared" si="4"/>
        <v>0</v>
      </c>
      <c r="T31" s="43"/>
      <c r="U31" s="123"/>
      <c r="V31" s="175"/>
      <c r="AA31" s="11" t="s">
        <v>66</v>
      </c>
    </row>
    <row r="32" spans="1:27" ht="26.25" hidden="1" customHeight="1" x14ac:dyDescent="0.3">
      <c r="A32" s="176"/>
      <c r="B32" s="177"/>
      <c r="C32" s="178"/>
      <c r="D32" s="179"/>
      <c r="E32" s="65"/>
      <c r="F32" s="33"/>
      <c r="G32" s="180"/>
      <c r="H32" s="181"/>
      <c r="I32" s="182"/>
      <c r="J32" s="183"/>
      <c r="K32" s="184"/>
      <c r="L32" s="114"/>
      <c r="M32" s="185"/>
      <c r="N32" s="186"/>
      <c r="O32" s="187"/>
      <c r="P32" s="159"/>
      <c r="Q32" s="159"/>
      <c r="R32" s="187"/>
      <c r="S32" s="188"/>
      <c r="T32" s="77"/>
      <c r="U32" s="189"/>
      <c r="V32" s="175"/>
      <c r="AA32" s="11" t="s">
        <v>67</v>
      </c>
    </row>
    <row r="33" spans="1:27" ht="26.25" hidden="1" customHeight="1" x14ac:dyDescent="0.3">
      <c r="A33" s="190"/>
      <c r="B33" s="191"/>
      <c r="C33" s="192"/>
      <c r="D33" s="180"/>
      <c r="E33" s="130"/>
      <c r="F33" s="33"/>
      <c r="G33" s="180"/>
      <c r="H33" s="193"/>
      <c r="I33" s="182"/>
      <c r="J33" s="194"/>
      <c r="K33" s="195"/>
      <c r="L33" s="114"/>
      <c r="M33" s="106"/>
      <c r="N33" s="107"/>
      <c r="O33" s="108"/>
      <c r="P33" s="75"/>
      <c r="Q33" s="75"/>
      <c r="R33" s="108"/>
      <c r="S33" s="116"/>
      <c r="T33" s="77"/>
      <c r="U33" s="196"/>
      <c r="V33" s="175"/>
      <c r="AA33" s="11" t="s">
        <v>68</v>
      </c>
    </row>
    <row r="34" spans="1:27" ht="26.25" hidden="1" customHeight="1" x14ac:dyDescent="0.3">
      <c r="A34" s="190"/>
      <c r="B34" s="191"/>
      <c r="C34" s="192"/>
      <c r="D34" s="180"/>
      <c r="E34" s="130"/>
      <c r="F34" s="33"/>
      <c r="G34" s="180"/>
      <c r="H34" s="193"/>
      <c r="I34" s="182"/>
      <c r="J34" s="194"/>
      <c r="K34" s="195"/>
      <c r="L34" s="114"/>
      <c r="M34" s="106"/>
      <c r="N34" s="107"/>
      <c r="O34" s="108"/>
      <c r="P34" s="75"/>
      <c r="Q34" s="75"/>
      <c r="R34" s="108"/>
      <c r="S34" s="116"/>
      <c r="T34" s="77"/>
      <c r="U34" s="196"/>
      <c r="V34" s="175"/>
      <c r="AA34" s="11" t="s">
        <v>69</v>
      </c>
    </row>
    <row r="35" spans="1:27" ht="26.25" hidden="1" customHeight="1" thickBot="1" x14ac:dyDescent="0.35">
      <c r="A35" s="190"/>
      <c r="B35" s="191"/>
      <c r="C35" s="192"/>
      <c r="D35" s="180"/>
      <c r="E35" s="130"/>
      <c r="F35" s="33"/>
      <c r="G35" s="180"/>
      <c r="H35" s="193"/>
      <c r="I35" s="182"/>
      <c r="J35" s="194"/>
      <c r="K35" s="195"/>
      <c r="L35" s="114"/>
      <c r="M35" s="106"/>
      <c r="N35" s="107"/>
      <c r="O35" s="108"/>
      <c r="P35" s="108"/>
      <c r="Q35" s="108"/>
      <c r="R35" s="108"/>
      <c r="S35" s="116"/>
      <c r="T35" s="77"/>
      <c r="U35" s="196"/>
      <c r="V35" s="175"/>
      <c r="AA35" s="11" t="s">
        <v>70</v>
      </c>
    </row>
    <row r="36" spans="1:27" ht="55.5" customHeight="1" x14ac:dyDescent="0.3">
      <c r="A36" s="197" t="s">
        <v>71</v>
      </c>
      <c r="B36" s="198">
        <f>SUM(B7:B24)-B15</f>
        <v>800533</v>
      </c>
      <c r="C36" s="199">
        <f>SUM(C7:C24)-C15</f>
        <v>0</v>
      </c>
      <c r="D36" s="200">
        <f>SUM(D7:D24)-D15</f>
        <v>188958</v>
      </c>
      <c r="E36" s="201"/>
      <c r="F36" s="33"/>
      <c r="G36" s="200">
        <f>SUM(G7:G24)-G15</f>
        <v>0</v>
      </c>
      <c r="H36" s="202">
        <f>SUM(H7:H24)-H15</f>
        <v>989491</v>
      </c>
      <c r="I36" s="203"/>
      <c r="J36" s="204">
        <f>SUM(J7:J24)-J15</f>
        <v>145358</v>
      </c>
      <c r="K36" s="205">
        <f>SUM(K7:K24)-K15</f>
        <v>0</v>
      </c>
      <c r="L36" s="114"/>
      <c r="M36" s="206">
        <f>SUM(M7:M24)-M15</f>
        <v>0</v>
      </c>
      <c r="N36" s="207">
        <f>SUM(N7:N24)-N15</f>
        <v>0</v>
      </c>
      <c r="O36" s="208">
        <f>SUM(O7:O24)-O15</f>
        <v>0</v>
      </c>
      <c r="P36" s="207"/>
      <c r="Q36" s="209">
        <f>SUM(Q7:Q24)-Q15</f>
        <v>0</v>
      </c>
      <c r="R36" s="209"/>
      <c r="S36" s="210">
        <f>SUM(S7:S24)-S15</f>
        <v>0</v>
      </c>
      <c r="T36" s="77"/>
      <c r="U36" s="211">
        <f>SUM(U7:U24)-U15</f>
        <v>0</v>
      </c>
      <c r="V36" s="81"/>
      <c r="AA36" s="11" t="s">
        <v>72</v>
      </c>
    </row>
    <row r="37" spans="1:27" ht="55.5" customHeight="1" thickBot="1" x14ac:dyDescent="0.35">
      <c r="A37" s="212" t="s">
        <v>73</v>
      </c>
      <c r="B37" s="213">
        <f>SUM(B25:B35)</f>
        <v>223819</v>
      </c>
      <c r="C37" s="214">
        <f>SUM(C25:C35)</f>
        <v>0</v>
      </c>
      <c r="D37" s="215">
        <f>SUM(D25:D35)</f>
        <v>51963</v>
      </c>
      <c r="E37" s="216"/>
      <c r="F37" s="33"/>
      <c r="G37" s="215">
        <f>SUM(G25:G35)</f>
        <v>0</v>
      </c>
      <c r="H37" s="217">
        <f>SUM(H25:H35)</f>
        <v>275782</v>
      </c>
      <c r="I37" s="68"/>
      <c r="J37" s="218">
        <f>SUM(J25:J35)</f>
        <v>39974</v>
      </c>
      <c r="K37" s="219">
        <f>SUM(K25:K35)</f>
        <v>0</v>
      </c>
      <c r="L37" s="114"/>
      <c r="M37" s="220">
        <f>SUM(M25:M35)</f>
        <v>0</v>
      </c>
      <c r="N37" s="221">
        <f>SUM(N25:N35)</f>
        <v>0</v>
      </c>
      <c r="O37" s="222">
        <f>SUM(O25:O35)</f>
        <v>0</v>
      </c>
      <c r="P37" s="223"/>
      <c r="Q37" s="224">
        <f>SUM(Q25:Q35)</f>
        <v>0</v>
      </c>
      <c r="R37" s="224"/>
      <c r="S37" s="225">
        <f>SUM(S25:S35)</f>
        <v>0</v>
      </c>
      <c r="T37" s="77"/>
      <c r="U37" s="226">
        <f>SUM(U25:U35)</f>
        <v>0</v>
      </c>
      <c r="V37" s="81"/>
      <c r="AA37" s="11" t="s">
        <v>74</v>
      </c>
    </row>
    <row r="38" spans="1:27" ht="39.950000000000003" customHeight="1" thickBot="1" x14ac:dyDescent="0.35">
      <c r="A38" s="227" t="s">
        <v>75</v>
      </c>
      <c r="B38" s="228">
        <f>B36+B37+B15</f>
        <v>1024900</v>
      </c>
      <c r="C38" s="229">
        <f>C36+C37+C15</f>
        <v>0</v>
      </c>
      <c r="D38" s="230">
        <f>D36+D37+D15</f>
        <v>241746</v>
      </c>
      <c r="E38" s="231"/>
      <c r="F38" s="33"/>
      <c r="G38" s="230">
        <f>G36+G37+G15</f>
        <v>0</v>
      </c>
      <c r="H38" s="232">
        <f>H36+H37+H15</f>
        <v>1266646</v>
      </c>
      <c r="I38" s="233"/>
      <c r="J38" s="234">
        <f>J36+J37+J15</f>
        <v>185332</v>
      </c>
      <c r="K38" s="234">
        <f>K36+K37+K15</f>
        <v>0</v>
      </c>
      <c r="L38" s="233"/>
      <c r="M38" s="235">
        <f>M36+M37+M15</f>
        <v>0</v>
      </c>
      <c r="N38" s="236">
        <f>N36+N37+N15</f>
        <v>0</v>
      </c>
      <c r="O38" s="236">
        <f>O36+O37+O15</f>
        <v>0</v>
      </c>
      <c r="P38" s="236"/>
      <c r="Q38" s="236">
        <f>Q36+Q37+Q15</f>
        <v>0</v>
      </c>
      <c r="R38" s="236"/>
      <c r="S38" s="237">
        <f>S36+S37+S15</f>
        <v>0</v>
      </c>
      <c r="T38" s="77"/>
      <c r="U38" s="238">
        <f>U36+U37+U15</f>
        <v>0</v>
      </c>
      <c r="V38" s="239"/>
      <c r="AA38" s="11" t="s">
        <v>76</v>
      </c>
    </row>
    <row r="39" spans="1:27" ht="37.5" customHeight="1" thickBot="1" x14ac:dyDescent="0.35">
      <c r="A39" s="240" t="s">
        <v>77</v>
      </c>
      <c r="B39" s="62">
        <v>1383</v>
      </c>
      <c r="C39" s="241"/>
      <c r="D39" s="64">
        <v>677</v>
      </c>
      <c r="E39" s="242"/>
      <c r="F39" s="33"/>
      <c r="G39" s="243"/>
      <c r="H39" s="244">
        <f>B39+C39+D39+E39+F39+G39</f>
        <v>2060</v>
      </c>
      <c r="I39" s="245"/>
      <c r="J39" s="246">
        <v>128</v>
      </c>
      <c r="K39" s="247"/>
      <c r="L39" s="245"/>
      <c r="M39" s="71"/>
      <c r="N39" s="72"/>
      <c r="O39" s="72"/>
      <c r="P39" s="248"/>
      <c r="Q39" s="74"/>
      <c r="R39" s="249"/>
      <c r="S39" s="250">
        <f>M39+N39+O39+P39+Q39+R39</f>
        <v>0</v>
      </c>
      <c r="T39" s="77"/>
      <c r="U39" s="251"/>
      <c r="V39" s="81"/>
      <c r="AA39" s="11" t="s">
        <v>78</v>
      </c>
    </row>
    <row r="40" spans="1:27" ht="45.2" hidden="1" customHeight="1" thickBot="1" x14ac:dyDescent="0.35">
      <c r="A40" s="252" t="s">
        <v>79</v>
      </c>
      <c r="B40" s="83"/>
      <c r="C40" s="253"/>
      <c r="D40" s="254"/>
      <c r="E40" s="255"/>
      <c r="F40" s="256"/>
      <c r="G40" s="257"/>
      <c r="H40" s="258">
        <f>B40+C40+D40+E40+F40+G40</f>
        <v>0</v>
      </c>
      <c r="I40" s="259"/>
      <c r="J40" s="260"/>
      <c r="K40" s="261"/>
      <c r="L40" s="245"/>
      <c r="M40" s="106"/>
      <c r="N40" s="107"/>
      <c r="O40" s="107"/>
      <c r="P40" s="80"/>
      <c r="Q40" s="73"/>
      <c r="R40" s="262"/>
      <c r="S40" s="116">
        <f>M40+N40+O40+P40+Q40+R40</f>
        <v>0</v>
      </c>
      <c r="T40" s="77"/>
      <c r="U40" s="109"/>
      <c r="V40" s="263"/>
      <c r="AA40" s="11" t="s">
        <v>80</v>
      </c>
    </row>
    <row r="41" spans="1:27" ht="72" customHeight="1" thickBot="1" x14ac:dyDescent="0.35">
      <c r="A41" s="252" t="s">
        <v>81</v>
      </c>
      <c r="B41" s="128">
        <v>302</v>
      </c>
      <c r="C41" s="264"/>
      <c r="D41" s="167">
        <v>64</v>
      </c>
      <c r="E41" s="265"/>
      <c r="F41" s="266"/>
      <c r="G41" s="257"/>
      <c r="H41" s="267">
        <f>B41+C41+D41+E41+F41+G41</f>
        <v>366</v>
      </c>
      <c r="I41" s="268"/>
      <c r="J41" s="269">
        <v>48</v>
      </c>
      <c r="K41" s="261"/>
      <c r="L41" s="245"/>
      <c r="M41" s="270"/>
      <c r="N41" s="271"/>
      <c r="O41" s="271"/>
      <c r="P41" s="272"/>
      <c r="Q41" s="273"/>
      <c r="R41" s="274"/>
      <c r="S41" s="275">
        <f>M41+N41+O41+P41+Q41+R41</f>
        <v>0</v>
      </c>
      <c r="T41" s="77"/>
      <c r="U41" s="276"/>
      <c r="V41" s="277"/>
      <c r="W41" s="27"/>
      <c r="AA41" s="11" t="s">
        <v>82</v>
      </c>
    </row>
    <row r="42" spans="1:27" s="284" customFormat="1" ht="207.75" customHeight="1" thickBot="1" x14ac:dyDescent="0.35">
      <c r="A42" s="28" t="s">
        <v>83</v>
      </c>
      <c r="B42" s="278" t="s">
        <v>8</v>
      </c>
      <c r="C42" s="279" t="s">
        <v>9</v>
      </c>
      <c r="D42" s="280" t="s">
        <v>10</v>
      </c>
      <c r="E42" s="32"/>
      <c r="F42" s="281"/>
      <c r="G42" s="282" t="s">
        <v>11</v>
      </c>
      <c r="H42" s="283" t="s">
        <v>12</v>
      </c>
      <c r="I42" s="36"/>
      <c r="J42" s="37" t="s">
        <v>13</v>
      </c>
      <c r="K42" s="37" t="s">
        <v>14</v>
      </c>
      <c r="L42" s="36"/>
      <c r="M42" s="38" t="s">
        <v>15</v>
      </c>
      <c r="N42" s="39" t="s">
        <v>16</v>
      </c>
      <c r="O42" s="40" t="s">
        <v>17</v>
      </c>
      <c r="P42" s="41"/>
      <c r="Q42" s="40" t="s">
        <v>11</v>
      </c>
      <c r="R42" s="42"/>
      <c r="S42" s="42" t="s">
        <v>18</v>
      </c>
      <c r="T42" s="43"/>
      <c r="U42" s="44" t="s">
        <v>19</v>
      </c>
      <c r="V42" s="45" t="s">
        <v>20</v>
      </c>
      <c r="AA42" s="11"/>
    </row>
    <row r="43" spans="1:27" ht="39.950000000000003" customHeight="1" x14ac:dyDescent="0.3">
      <c r="A43" s="61" t="s">
        <v>84</v>
      </c>
      <c r="B43" s="62">
        <v>779611</v>
      </c>
      <c r="C43" s="63"/>
      <c r="D43" s="64">
        <v>703429</v>
      </c>
      <c r="E43" s="49"/>
      <c r="F43" s="285"/>
      <c r="G43" s="66"/>
      <c r="H43" s="67">
        <f t="shared" ref="H43:H50" si="5">B43+C43+D43+E43+F43+G43</f>
        <v>1483040</v>
      </c>
      <c r="I43" s="68"/>
      <c r="J43" s="69">
        <v>46771</v>
      </c>
      <c r="K43" s="70"/>
      <c r="L43" s="68"/>
      <c r="M43" s="71"/>
      <c r="N43" s="72"/>
      <c r="O43" s="72"/>
      <c r="P43" s="73"/>
      <c r="Q43" s="74"/>
      <c r="R43" s="75"/>
      <c r="S43" s="76">
        <f t="shared" ref="S43:S55" si="6">M43+N43+O43+P43+Q43+R43</f>
        <v>0</v>
      </c>
      <c r="T43" s="77"/>
      <c r="U43" s="78"/>
      <c r="V43" s="286"/>
      <c r="AA43" s="11" t="s">
        <v>85</v>
      </c>
    </row>
    <row r="44" spans="1:27" ht="39.950000000000003" customHeight="1" x14ac:dyDescent="0.3">
      <c r="A44" s="61" t="s">
        <v>23</v>
      </c>
      <c r="B44" s="62">
        <v>0</v>
      </c>
      <c r="C44" s="63"/>
      <c r="D44" s="64"/>
      <c r="E44" s="65"/>
      <c r="F44" s="285"/>
      <c r="G44" s="66"/>
      <c r="H44" s="67">
        <f t="shared" si="5"/>
        <v>0</v>
      </c>
      <c r="I44" s="68"/>
      <c r="J44" s="69">
        <v>0</v>
      </c>
      <c r="K44" s="70"/>
      <c r="L44" s="68"/>
      <c r="M44" s="71"/>
      <c r="N44" s="72"/>
      <c r="O44" s="72"/>
      <c r="P44" s="80"/>
      <c r="Q44" s="74"/>
      <c r="R44" s="75"/>
      <c r="S44" s="76">
        <f t="shared" si="6"/>
        <v>0</v>
      </c>
      <c r="T44" s="77"/>
      <c r="U44" s="78"/>
      <c r="V44" s="287"/>
      <c r="AA44" s="11" t="s">
        <v>86</v>
      </c>
    </row>
    <row r="45" spans="1:27" ht="39.950000000000003" customHeight="1" x14ac:dyDescent="0.3">
      <c r="A45" s="61" t="s">
        <v>87</v>
      </c>
      <c r="B45" s="62">
        <v>27356</v>
      </c>
      <c r="C45" s="63"/>
      <c r="D45" s="64"/>
      <c r="E45" s="65"/>
      <c r="F45" s="285"/>
      <c r="G45" s="66"/>
      <c r="H45" s="67">
        <f t="shared" si="5"/>
        <v>27356</v>
      </c>
      <c r="I45" s="68"/>
      <c r="J45" s="69">
        <v>1381</v>
      </c>
      <c r="K45" s="70"/>
      <c r="L45" s="68"/>
      <c r="M45" s="71"/>
      <c r="N45" s="72"/>
      <c r="O45" s="72"/>
      <c r="P45" s="80"/>
      <c r="Q45" s="74"/>
      <c r="R45" s="75"/>
      <c r="S45" s="76">
        <f t="shared" si="6"/>
        <v>0</v>
      </c>
      <c r="T45" s="77"/>
      <c r="U45" s="78"/>
      <c r="V45" s="287"/>
      <c r="AA45" s="11" t="s">
        <v>88</v>
      </c>
    </row>
    <row r="46" spans="1:27" ht="39.950000000000003" customHeight="1" x14ac:dyDescent="0.3">
      <c r="A46" s="82" t="s">
        <v>89</v>
      </c>
      <c r="B46" s="62">
        <v>153551</v>
      </c>
      <c r="C46" s="63"/>
      <c r="D46" s="64"/>
      <c r="E46" s="65"/>
      <c r="F46" s="285"/>
      <c r="G46" s="66"/>
      <c r="H46" s="67">
        <f t="shared" si="5"/>
        <v>153551</v>
      </c>
      <c r="I46" s="68"/>
      <c r="J46" s="69">
        <v>10064</v>
      </c>
      <c r="K46" s="70"/>
      <c r="L46" s="68"/>
      <c r="M46" s="71"/>
      <c r="N46" s="72"/>
      <c r="O46" s="72"/>
      <c r="P46" s="80"/>
      <c r="Q46" s="74"/>
      <c r="R46" s="75"/>
      <c r="S46" s="76">
        <f t="shared" si="6"/>
        <v>0</v>
      </c>
      <c r="T46" s="77"/>
      <c r="U46" s="78"/>
      <c r="V46" s="287"/>
      <c r="AA46" s="11" t="s">
        <v>90</v>
      </c>
    </row>
    <row r="47" spans="1:27" ht="39.950000000000003" customHeight="1" x14ac:dyDescent="0.3">
      <c r="A47" s="82" t="s">
        <v>91</v>
      </c>
      <c r="B47" s="62">
        <v>6726</v>
      </c>
      <c r="C47" s="63"/>
      <c r="D47" s="64"/>
      <c r="E47" s="65"/>
      <c r="F47" s="285"/>
      <c r="G47" s="66"/>
      <c r="H47" s="67">
        <f t="shared" si="5"/>
        <v>6726</v>
      </c>
      <c r="I47" s="68"/>
      <c r="J47" s="69">
        <v>400</v>
      </c>
      <c r="K47" s="70"/>
      <c r="L47" s="68"/>
      <c r="M47" s="71"/>
      <c r="N47" s="72"/>
      <c r="O47" s="72"/>
      <c r="P47" s="80"/>
      <c r="Q47" s="74"/>
      <c r="R47" s="75"/>
      <c r="S47" s="76">
        <f t="shared" si="6"/>
        <v>0</v>
      </c>
      <c r="T47" s="77"/>
      <c r="U47" s="78"/>
      <c r="V47" s="287"/>
      <c r="AA47" s="11" t="s">
        <v>92</v>
      </c>
    </row>
    <row r="48" spans="1:27" ht="39.950000000000003" customHeight="1" x14ac:dyDescent="0.3">
      <c r="A48" s="288" t="s">
        <v>93</v>
      </c>
      <c r="B48" s="62">
        <v>47468</v>
      </c>
      <c r="C48" s="63"/>
      <c r="D48" s="64">
        <v>35865</v>
      </c>
      <c r="E48" s="65"/>
      <c r="F48" s="285"/>
      <c r="G48" s="66"/>
      <c r="H48" s="67">
        <f t="shared" si="5"/>
        <v>83333</v>
      </c>
      <c r="I48" s="68"/>
      <c r="J48" s="69">
        <v>3261</v>
      </c>
      <c r="K48" s="70"/>
      <c r="L48" s="68"/>
      <c r="M48" s="71"/>
      <c r="N48" s="72"/>
      <c r="O48" s="72"/>
      <c r="P48" s="80"/>
      <c r="Q48" s="74"/>
      <c r="R48" s="75"/>
      <c r="S48" s="76">
        <f t="shared" si="6"/>
        <v>0</v>
      </c>
      <c r="T48" s="77"/>
      <c r="U48" s="78"/>
      <c r="V48" s="287"/>
      <c r="AA48" s="11" t="s">
        <v>94</v>
      </c>
    </row>
    <row r="49" spans="1:27" ht="39.950000000000003" customHeight="1" x14ac:dyDescent="0.3">
      <c r="A49" s="288" t="s">
        <v>95</v>
      </c>
      <c r="B49" s="62">
        <v>0</v>
      </c>
      <c r="C49" s="63"/>
      <c r="D49" s="64"/>
      <c r="E49" s="65"/>
      <c r="F49" s="285"/>
      <c r="G49" s="66"/>
      <c r="H49" s="67">
        <f t="shared" si="5"/>
        <v>0</v>
      </c>
      <c r="I49" s="68"/>
      <c r="J49" s="69">
        <v>0</v>
      </c>
      <c r="K49" s="70"/>
      <c r="L49" s="68"/>
      <c r="M49" s="71"/>
      <c r="N49" s="72"/>
      <c r="O49" s="72"/>
      <c r="P49" s="80"/>
      <c r="Q49" s="74"/>
      <c r="R49" s="75"/>
      <c r="S49" s="76">
        <f t="shared" si="6"/>
        <v>0</v>
      </c>
      <c r="T49" s="77"/>
      <c r="U49" s="78"/>
      <c r="V49" s="287"/>
      <c r="AA49" s="11" t="s">
        <v>96</v>
      </c>
    </row>
    <row r="50" spans="1:27" ht="39.950000000000003" hidden="1" customHeight="1" x14ac:dyDescent="0.3">
      <c r="A50" s="61" t="s">
        <v>31</v>
      </c>
      <c r="B50" s="83"/>
      <c r="C50" s="84"/>
      <c r="D50" s="85"/>
      <c r="E50" s="86"/>
      <c r="F50" s="289"/>
      <c r="G50" s="66"/>
      <c r="H50" s="88">
        <f t="shared" si="5"/>
        <v>0</v>
      </c>
      <c r="I50" s="89"/>
      <c r="J50" s="90"/>
      <c r="K50" s="70"/>
      <c r="L50" s="68"/>
      <c r="M50" s="71"/>
      <c r="N50" s="72"/>
      <c r="O50" s="72"/>
      <c r="P50" s="80"/>
      <c r="Q50" s="74"/>
      <c r="R50" s="75"/>
      <c r="S50" s="76">
        <f t="shared" si="6"/>
        <v>0</v>
      </c>
      <c r="T50" s="77"/>
      <c r="U50" s="78"/>
      <c r="V50" s="287"/>
      <c r="AA50" s="11" t="s">
        <v>97</v>
      </c>
    </row>
    <row r="51" spans="1:27" ht="39.950000000000003" customHeight="1" x14ac:dyDescent="0.3">
      <c r="A51" s="61" t="s">
        <v>98</v>
      </c>
      <c r="B51" s="62"/>
      <c r="C51" s="63"/>
      <c r="D51" s="64"/>
      <c r="E51" s="65"/>
      <c r="F51" s="285"/>
      <c r="G51" s="66"/>
      <c r="H51" s="91">
        <f>SUM(B51+C51+D51+E51+F51+G51)</f>
        <v>0</v>
      </c>
      <c r="I51" s="92"/>
      <c r="J51" s="93"/>
      <c r="K51" s="94"/>
      <c r="L51" s="92"/>
      <c r="M51" s="71"/>
      <c r="N51" s="72"/>
      <c r="O51" s="72"/>
      <c r="P51" s="80"/>
      <c r="Q51" s="74"/>
      <c r="R51" s="75"/>
      <c r="S51" s="95">
        <f t="shared" si="6"/>
        <v>0</v>
      </c>
      <c r="T51" s="77"/>
      <c r="U51" s="78"/>
      <c r="V51" s="287"/>
      <c r="AA51" s="11" t="s">
        <v>99</v>
      </c>
    </row>
    <row r="52" spans="1:27" ht="39.950000000000003" hidden="1" customHeight="1" x14ac:dyDescent="0.3">
      <c r="A52" s="61" t="s">
        <v>100</v>
      </c>
      <c r="B52" s="62"/>
      <c r="C52" s="63"/>
      <c r="D52" s="64"/>
      <c r="E52" s="65"/>
      <c r="F52" s="285"/>
      <c r="G52" s="66"/>
      <c r="H52" s="67">
        <f>B52+C52+D52+E52+F52+G52</f>
        <v>0</v>
      </c>
      <c r="I52" s="68"/>
      <c r="J52" s="69"/>
      <c r="K52" s="70"/>
      <c r="L52" s="68"/>
      <c r="M52" s="96"/>
      <c r="N52" s="76"/>
      <c r="O52" s="97"/>
      <c r="P52" s="80"/>
      <c r="Q52" s="74"/>
      <c r="R52" s="75"/>
      <c r="S52" s="76">
        <f t="shared" si="6"/>
        <v>0</v>
      </c>
      <c r="T52" s="77"/>
      <c r="U52" s="97"/>
      <c r="V52" s="290"/>
      <c r="AA52" s="11" t="s">
        <v>101</v>
      </c>
    </row>
    <row r="53" spans="1:27" ht="39.950000000000003" customHeight="1" x14ac:dyDescent="0.3">
      <c r="A53" s="61" t="s">
        <v>37</v>
      </c>
      <c r="B53" s="62">
        <v>183</v>
      </c>
      <c r="C53" s="63"/>
      <c r="D53" s="64">
        <v>132</v>
      </c>
      <c r="E53" s="65"/>
      <c r="F53" s="285"/>
      <c r="G53" s="66"/>
      <c r="H53" s="67">
        <f>B53+C53+D53+E53+F53+G53</f>
        <v>315</v>
      </c>
      <c r="I53" s="68"/>
      <c r="J53" s="69">
        <v>0</v>
      </c>
      <c r="K53" s="70"/>
      <c r="L53" s="68"/>
      <c r="M53" s="71"/>
      <c r="N53" s="72"/>
      <c r="O53" s="72"/>
      <c r="P53" s="80"/>
      <c r="Q53" s="74"/>
      <c r="R53" s="75"/>
      <c r="S53" s="76">
        <f t="shared" si="6"/>
        <v>0</v>
      </c>
      <c r="T53" s="77"/>
      <c r="U53" s="78"/>
      <c r="V53" s="287"/>
      <c r="AA53" s="11" t="s">
        <v>102</v>
      </c>
    </row>
    <row r="54" spans="1:27" ht="56.45" customHeight="1" x14ac:dyDescent="0.3">
      <c r="A54" s="291" t="s">
        <v>103</v>
      </c>
      <c r="B54" s="62">
        <v>16628</v>
      </c>
      <c r="C54" s="63"/>
      <c r="D54" s="64">
        <v>15486</v>
      </c>
      <c r="E54" s="65"/>
      <c r="F54" s="285"/>
      <c r="G54" s="66"/>
      <c r="H54" s="67">
        <f>B54+C54+D54+E54+F54+G54</f>
        <v>32114</v>
      </c>
      <c r="I54" s="68"/>
      <c r="J54" s="69">
        <v>212</v>
      </c>
      <c r="K54" s="70"/>
      <c r="L54" s="68"/>
      <c r="M54" s="71"/>
      <c r="N54" s="72"/>
      <c r="O54" s="72"/>
      <c r="P54" s="80"/>
      <c r="Q54" s="74"/>
      <c r="R54" s="75"/>
      <c r="S54" s="76">
        <f t="shared" si="6"/>
        <v>0</v>
      </c>
      <c r="T54" s="77"/>
      <c r="U54" s="78"/>
      <c r="V54" s="287"/>
      <c r="AA54" s="11" t="s">
        <v>104</v>
      </c>
    </row>
    <row r="55" spans="1:27" ht="74.45" customHeight="1" x14ac:dyDescent="0.3">
      <c r="A55" s="292" t="s">
        <v>105</v>
      </c>
      <c r="B55" s="62">
        <v>4982</v>
      </c>
      <c r="C55" s="63"/>
      <c r="D55" s="64">
        <v>3834</v>
      </c>
      <c r="E55" s="293"/>
      <c r="F55" s="285"/>
      <c r="G55" s="66"/>
      <c r="H55" s="67">
        <f>B55+C55+D55+E55+F55+G55</f>
        <v>8816</v>
      </c>
      <c r="I55" s="68"/>
      <c r="J55" s="69">
        <v>323</v>
      </c>
      <c r="K55" s="70"/>
      <c r="L55" s="68"/>
      <c r="M55" s="71"/>
      <c r="N55" s="72"/>
      <c r="O55" s="72"/>
      <c r="P55" s="80"/>
      <c r="Q55" s="74"/>
      <c r="R55" s="75"/>
      <c r="S55" s="76">
        <f t="shared" si="6"/>
        <v>0</v>
      </c>
      <c r="T55" s="77"/>
      <c r="U55" s="78"/>
      <c r="V55" s="287"/>
      <c r="AA55" s="11" t="s">
        <v>106</v>
      </c>
    </row>
    <row r="56" spans="1:27" ht="72.75" customHeight="1" thickBot="1" x14ac:dyDescent="0.35">
      <c r="A56" s="294" t="s">
        <v>107</v>
      </c>
      <c r="B56" s="62">
        <v>3559</v>
      </c>
      <c r="C56" s="63"/>
      <c r="D56" s="64">
        <v>2739</v>
      </c>
      <c r="E56" s="293"/>
      <c r="F56" s="285"/>
      <c r="G56" s="66"/>
      <c r="H56" s="67">
        <f>B56+C56+D56+E56+F56+G56</f>
        <v>6298</v>
      </c>
      <c r="I56" s="68"/>
      <c r="J56" s="69">
        <v>231</v>
      </c>
      <c r="K56" s="70"/>
      <c r="L56" s="68"/>
      <c r="M56" s="295"/>
      <c r="N56" s="296"/>
      <c r="O56" s="296"/>
      <c r="P56" s="115"/>
      <c r="Q56" s="115"/>
      <c r="R56" s="159"/>
      <c r="S56" s="297">
        <f>M56+N56+O56+P56+Q56+R56</f>
        <v>0</v>
      </c>
      <c r="T56" s="77"/>
      <c r="U56" s="298"/>
      <c r="V56" s="290"/>
      <c r="AA56" s="11" t="s">
        <v>108</v>
      </c>
    </row>
    <row r="57" spans="1:27" ht="26.25" hidden="1" customHeight="1" x14ac:dyDescent="0.3">
      <c r="A57" s="299"/>
      <c r="B57" s="300"/>
      <c r="C57" s="301"/>
      <c r="D57" s="302"/>
      <c r="E57" s="126"/>
      <c r="F57" s="285"/>
      <c r="G57" s="303"/>
      <c r="H57" s="304"/>
      <c r="I57" s="305"/>
      <c r="J57" s="306"/>
      <c r="K57" s="307"/>
      <c r="L57" s="305"/>
      <c r="M57" s="96"/>
      <c r="N57" s="76"/>
      <c r="O57" s="97"/>
      <c r="P57" s="74"/>
      <c r="Q57" s="74"/>
      <c r="R57" s="75"/>
      <c r="S57" s="76"/>
      <c r="T57" s="77"/>
      <c r="U57" s="97"/>
      <c r="V57" s="290"/>
      <c r="AA57" s="11" t="s">
        <v>109</v>
      </c>
    </row>
    <row r="58" spans="1:27" ht="26.25" hidden="1" customHeight="1" x14ac:dyDescent="0.3">
      <c r="A58" s="299"/>
      <c r="B58" s="300"/>
      <c r="C58" s="301"/>
      <c r="D58" s="302"/>
      <c r="E58" s="126"/>
      <c r="F58" s="285"/>
      <c r="G58" s="303"/>
      <c r="H58" s="304"/>
      <c r="I58" s="305"/>
      <c r="J58" s="306"/>
      <c r="K58" s="307"/>
      <c r="L58" s="305"/>
      <c r="M58" s="96"/>
      <c r="N58" s="76"/>
      <c r="O58" s="97"/>
      <c r="P58" s="74"/>
      <c r="Q58" s="74"/>
      <c r="R58" s="75"/>
      <c r="S58" s="76"/>
      <c r="T58" s="77"/>
      <c r="U58" s="97"/>
      <c r="V58" s="290"/>
      <c r="AA58" s="11" t="s">
        <v>110</v>
      </c>
    </row>
    <row r="59" spans="1:27" ht="26.25" hidden="1" customHeight="1" x14ac:dyDescent="0.3">
      <c r="A59" s="299"/>
      <c r="B59" s="300"/>
      <c r="C59" s="301"/>
      <c r="D59" s="302"/>
      <c r="E59" s="126"/>
      <c r="F59" s="285"/>
      <c r="G59" s="303"/>
      <c r="H59" s="304"/>
      <c r="I59" s="305"/>
      <c r="J59" s="306"/>
      <c r="K59" s="307"/>
      <c r="L59" s="305"/>
      <c r="M59" s="96"/>
      <c r="N59" s="76"/>
      <c r="O59" s="97"/>
      <c r="P59" s="74"/>
      <c r="Q59" s="74"/>
      <c r="R59" s="75"/>
      <c r="S59" s="76"/>
      <c r="T59" s="77"/>
      <c r="U59" s="97"/>
      <c r="V59" s="290"/>
      <c r="AA59" s="11" t="s">
        <v>111</v>
      </c>
    </row>
    <row r="60" spans="1:27" ht="26.25" hidden="1" customHeight="1" thickBot="1" x14ac:dyDescent="0.35">
      <c r="A60" s="308"/>
      <c r="B60" s="309"/>
      <c r="C60" s="310"/>
      <c r="D60" s="311"/>
      <c r="E60" s="312"/>
      <c r="F60" s="285"/>
      <c r="G60" s="313"/>
      <c r="H60" s="314"/>
      <c r="I60" s="305"/>
      <c r="J60" s="315"/>
      <c r="K60" s="316"/>
      <c r="L60" s="305"/>
      <c r="M60" s="96"/>
      <c r="N60" s="76"/>
      <c r="O60" s="97"/>
      <c r="P60" s="73"/>
      <c r="Q60" s="73"/>
      <c r="R60" s="317"/>
      <c r="S60" s="318"/>
      <c r="T60" s="77"/>
      <c r="U60" s="97"/>
      <c r="V60" s="290"/>
      <c r="AA60" s="11" t="s">
        <v>112</v>
      </c>
    </row>
    <row r="61" spans="1:27" ht="65.25" customHeight="1" x14ac:dyDescent="0.3">
      <c r="A61" s="319" t="s">
        <v>113</v>
      </c>
      <c r="B61" s="136">
        <v>4267</v>
      </c>
      <c r="C61" s="320"/>
      <c r="D61" s="138">
        <v>4259</v>
      </c>
      <c r="E61" s="321"/>
      <c r="F61" s="285"/>
      <c r="G61" s="322"/>
      <c r="H61" s="141">
        <f>B61+C61+D61+E61+F61+G61</f>
        <v>8526</v>
      </c>
      <c r="I61" s="68"/>
      <c r="J61" s="323">
        <v>58</v>
      </c>
      <c r="K61" s="324"/>
      <c r="L61" s="68"/>
      <c r="M61" s="71"/>
      <c r="N61" s="72"/>
      <c r="O61" s="72"/>
      <c r="P61" s="325"/>
      <c r="Q61" s="326"/>
      <c r="R61" s="327"/>
      <c r="S61" s="148">
        <f>M61+N61+O61+P61+Q61+R61</f>
        <v>0</v>
      </c>
      <c r="T61" s="77"/>
      <c r="U61" s="78"/>
      <c r="V61" s="287"/>
      <c r="AA61" s="11" t="s">
        <v>114</v>
      </c>
    </row>
    <row r="62" spans="1:27" ht="75.75" customHeight="1" x14ac:dyDescent="0.3">
      <c r="A62" s="328" t="s">
        <v>115</v>
      </c>
      <c r="B62" s="62">
        <v>1370</v>
      </c>
      <c r="C62" s="111"/>
      <c r="D62" s="64">
        <v>1054</v>
      </c>
      <c r="E62" s="65"/>
      <c r="F62" s="285"/>
      <c r="G62" s="102"/>
      <c r="H62" s="112">
        <f>B62+C62+D62+E62+F62+G62</f>
        <v>2424</v>
      </c>
      <c r="I62" s="68"/>
      <c r="J62" s="113">
        <v>89</v>
      </c>
      <c r="K62" s="329"/>
      <c r="L62" s="68"/>
      <c r="M62" s="71"/>
      <c r="N62" s="72"/>
      <c r="O62" s="72"/>
      <c r="P62" s="80"/>
      <c r="Q62" s="74"/>
      <c r="R62" s="108"/>
      <c r="S62" s="116">
        <f>M62+N62+O62+P62+Q62+R62</f>
        <v>0</v>
      </c>
      <c r="T62" s="77"/>
      <c r="U62" s="78"/>
      <c r="V62" s="287"/>
      <c r="AA62" s="11" t="s">
        <v>116</v>
      </c>
    </row>
    <row r="63" spans="1:27" ht="66.95" customHeight="1" x14ac:dyDescent="0.3">
      <c r="A63" s="163" t="s">
        <v>117</v>
      </c>
      <c r="B63" s="62">
        <v>274339</v>
      </c>
      <c r="C63" s="63"/>
      <c r="D63" s="64">
        <v>203306</v>
      </c>
      <c r="E63" s="65"/>
      <c r="F63" s="285"/>
      <c r="G63" s="66"/>
      <c r="H63" s="67">
        <f>B63+C63+D63+E63+F63+G63</f>
        <v>477645</v>
      </c>
      <c r="I63" s="68"/>
      <c r="J63" s="69">
        <v>17016</v>
      </c>
      <c r="K63" s="70"/>
      <c r="L63" s="68"/>
      <c r="M63" s="71"/>
      <c r="N63" s="72"/>
      <c r="O63" s="72"/>
      <c r="P63" s="80"/>
      <c r="Q63" s="74"/>
      <c r="R63" s="75"/>
      <c r="S63" s="76">
        <f>M63+N63+O63+P63+Q63+R63</f>
        <v>0</v>
      </c>
      <c r="T63" s="77"/>
      <c r="U63" s="78"/>
      <c r="V63" s="287"/>
      <c r="AA63" s="11" t="s">
        <v>118</v>
      </c>
    </row>
    <row r="64" spans="1:27" ht="51.75" hidden="1" customHeight="1" thickBot="1" x14ac:dyDescent="0.35">
      <c r="A64" s="330" t="s">
        <v>61</v>
      </c>
      <c r="B64" s="331"/>
      <c r="C64" s="332"/>
      <c r="D64" s="333"/>
      <c r="E64" s="293"/>
      <c r="F64" s="285"/>
      <c r="G64" s="154"/>
      <c r="H64" s="165">
        <f>B64+C64+D64+E64+F64+G64</f>
        <v>0</v>
      </c>
      <c r="I64" s="68"/>
      <c r="J64" s="162"/>
      <c r="K64" s="334"/>
      <c r="L64" s="68"/>
      <c r="M64" s="157"/>
      <c r="N64" s="158"/>
      <c r="O64" s="159"/>
      <c r="P64" s="186"/>
      <c r="Q64" s="159"/>
      <c r="R64" s="159"/>
      <c r="S64" s="297">
        <f>M64+N64+O64+P64+Q64+R64</f>
        <v>0</v>
      </c>
      <c r="T64" s="77"/>
      <c r="U64" s="335"/>
      <c r="V64" s="336"/>
      <c r="AA64" s="11" t="s">
        <v>119</v>
      </c>
    </row>
    <row r="65" spans="1:27" ht="63.75" customHeight="1" thickBot="1" x14ac:dyDescent="0.35">
      <c r="A65" s="337" t="s">
        <v>120</v>
      </c>
      <c r="B65" s="62">
        <v>979</v>
      </c>
      <c r="C65" s="63"/>
      <c r="D65" s="64">
        <v>753</v>
      </c>
      <c r="E65" s="293"/>
      <c r="F65" s="285"/>
      <c r="G65" s="66"/>
      <c r="H65" s="67">
        <f>B65+C65+D65+E65+F65+G65</f>
        <v>1732</v>
      </c>
      <c r="I65" s="68"/>
      <c r="J65" s="69">
        <v>64</v>
      </c>
      <c r="K65" s="70"/>
      <c r="L65" s="68"/>
      <c r="M65" s="71"/>
      <c r="N65" s="72"/>
      <c r="O65" s="72"/>
      <c r="P65" s="115"/>
      <c r="Q65" s="74"/>
      <c r="R65" s="75"/>
      <c r="S65" s="76">
        <f>M65+N65+O65+P65+Q65+R65</f>
        <v>0</v>
      </c>
      <c r="T65" s="77"/>
      <c r="U65" s="78"/>
      <c r="V65" s="287"/>
      <c r="AA65" s="11" t="s">
        <v>121</v>
      </c>
    </row>
    <row r="66" spans="1:27" ht="26.25" hidden="1" customHeight="1" x14ac:dyDescent="0.3">
      <c r="A66" s="338"/>
      <c r="B66" s="339"/>
      <c r="C66" s="340"/>
      <c r="D66" s="303"/>
      <c r="E66" s="126"/>
      <c r="F66" s="285"/>
      <c r="G66" s="303"/>
      <c r="H66" s="304"/>
      <c r="I66" s="305"/>
      <c r="J66" s="307"/>
      <c r="K66" s="307"/>
      <c r="L66" s="305"/>
      <c r="M66" s="71"/>
      <c r="N66" s="75"/>
      <c r="O66" s="75"/>
      <c r="P66" s="341"/>
      <c r="Q66" s="341"/>
      <c r="R66" s="342"/>
      <c r="S66" s="97"/>
      <c r="T66" s="77"/>
      <c r="U66" s="78"/>
      <c r="V66" s="287"/>
      <c r="AA66" s="11" t="s">
        <v>122</v>
      </c>
    </row>
    <row r="67" spans="1:27" ht="26.25" hidden="1" customHeight="1" x14ac:dyDescent="0.3">
      <c r="A67" s="338"/>
      <c r="B67" s="339"/>
      <c r="C67" s="340"/>
      <c r="D67" s="303"/>
      <c r="E67" s="126"/>
      <c r="F67" s="285"/>
      <c r="G67" s="303"/>
      <c r="H67" s="304"/>
      <c r="I67" s="305"/>
      <c r="J67" s="307"/>
      <c r="K67" s="307"/>
      <c r="L67" s="305"/>
      <c r="M67" s="71"/>
      <c r="N67" s="75"/>
      <c r="O67" s="75"/>
      <c r="P67" s="341"/>
      <c r="Q67" s="341"/>
      <c r="R67" s="342"/>
      <c r="S67" s="97"/>
      <c r="T67" s="77"/>
      <c r="U67" s="78"/>
      <c r="V67" s="287"/>
      <c r="AA67" s="11" t="s">
        <v>123</v>
      </c>
    </row>
    <row r="68" spans="1:27" ht="26.25" hidden="1" customHeight="1" x14ac:dyDescent="0.3">
      <c r="A68" s="338"/>
      <c r="B68" s="339"/>
      <c r="C68" s="340"/>
      <c r="D68" s="303"/>
      <c r="E68" s="126"/>
      <c r="F68" s="285"/>
      <c r="G68" s="303"/>
      <c r="H68" s="304"/>
      <c r="I68" s="305"/>
      <c r="J68" s="307"/>
      <c r="K68" s="307"/>
      <c r="L68" s="305"/>
      <c r="M68" s="71"/>
      <c r="N68" s="75"/>
      <c r="O68" s="75"/>
      <c r="P68" s="341"/>
      <c r="Q68" s="341"/>
      <c r="R68" s="342"/>
      <c r="S68" s="97"/>
      <c r="T68" s="77"/>
      <c r="U68" s="78"/>
      <c r="V68" s="287"/>
      <c r="AA68" s="11" t="s">
        <v>124</v>
      </c>
    </row>
    <row r="69" spans="1:27" ht="26.25" hidden="1" customHeight="1" thickBot="1" x14ac:dyDescent="0.35">
      <c r="A69" s="190"/>
      <c r="B69" s="191"/>
      <c r="C69" s="192"/>
      <c r="D69" s="343"/>
      <c r="E69" s="130"/>
      <c r="F69" s="285"/>
      <c r="G69" s="343"/>
      <c r="H69" s="344"/>
      <c r="I69" s="305"/>
      <c r="J69" s="345"/>
      <c r="K69" s="345"/>
      <c r="L69" s="305"/>
      <c r="M69" s="106"/>
      <c r="N69" s="108"/>
      <c r="O69" s="108"/>
      <c r="P69" s="346"/>
      <c r="Q69" s="346"/>
      <c r="R69" s="347"/>
      <c r="S69" s="134"/>
      <c r="T69" s="77"/>
      <c r="U69" s="109"/>
      <c r="V69" s="287"/>
      <c r="AA69" s="11" t="s">
        <v>125</v>
      </c>
    </row>
    <row r="70" spans="1:27" ht="52.7" customHeight="1" x14ac:dyDescent="0.3">
      <c r="A70" s="197" t="s">
        <v>126</v>
      </c>
      <c r="B70" s="348">
        <f>SUM(B43:B60)-B53</f>
        <v>1039881</v>
      </c>
      <c r="C70" s="349">
        <f>SUM(C43:C60)-C53</f>
        <v>0</v>
      </c>
      <c r="D70" s="350">
        <f>SUM(D43:D60)-D53</f>
        <v>761353</v>
      </c>
      <c r="E70" s="201"/>
      <c r="F70" s="285"/>
      <c r="G70" s="350">
        <f>SUM(G43:G60)-G53</f>
        <v>0</v>
      </c>
      <c r="H70" s="351">
        <f>SUM(H43:H60)-H53</f>
        <v>1801234</v>
      </c>
      <c r="I70" s="305"/>
      <c r="J70" s="204">
        <f>SUM(J43:J60)-J53</f>
        <v>62643</v>
      </c>
      <c r="K70" s="204">
        <f>SUM(K43:K60)-K53</f>
        <v>0</v>
      </c>
      <c r="L70" s="305"/>
      <c r="M70" s="352">
        <f>SUM(M43:M60)-M53</f>
        <v>0</v>
      </c>
      <c r="N70" s="209">
        <f>SUM(N43:N60)-N53</f>
        <v>0</v>
      </c>
      <c r="O70" s="209">
        <f>SUM(O43:O60)-O53</f>
        <v>0</v>
      </c>
      <c r="P70" s="207"/>
      <c r="Q70" s="209">
        <f>SUM(Q43:Q60)-Q53</f>
        <v>0</v>
      </c>
      <c r="R70" s="209"/>
      <c r="S70" s="353">
        <f>SUM(S43:S60)-S53</f>
        <v>0</v>
      </c>
      <c r="T70" s="77"/>
      <c r="U70" s="211">
        <f>SUM(U43:U60)-U53</f>
        <v>0</v>
      </c>
      <c r="V70" s="287"/>
      <c r="AA70" s="11" t="s">
        <v>127</v>
      </c>
    </row>
    <row r="71" spans="1:27" ht="61.5" customHeight="1" thickBot="1" x14ac:dyDescent="0.35">
      <c r="A71" s="212" t="s">
        <v>73</v>
      </c>
      <c r="B71" s="354">
        <f>SUM(B61:B69)</f>
        <v>280955</v>
      </c>
      <c r="C71" s="214">
        <f>SUM(C61:C69)</f>
        <v>0</v>
      </c>
      <c r="D71" s="355">
        <f>SUM(D61:D69)</f>
        <v>209372</v>
      </c>
      <c r="E71" s="216"/>
      <c r="F71" s="285"/>
      <c r="G71" s="355">
        <f>SUM(G61:G69)</f>
        <v>0</v>
      </c>
      <c r="H71" s="356">
        <f>SUM(H61:H69)</f>
        <v>490327</v>
      </c>
      <c r="I71" s="305"/>
      <c r="J71" s="218">
        <f>SUM(J61:J69)</f>
        <v>17227</v>
      </c>
      <c r="K71" s="218">
        <f>SUM(K61:K69)</f>
        <v>0</v>
      </c>
      <c r="L71" s="305"/>
      <c r="M71" s="357">
        <f>SUM(M61:M69)</f>
        <v>0</v>
      </c>
      <c r="N71" s="221">
        <f>SUM(N61:N69)</f>
        <v>0</v>
      </c>
      <c r="O71" s="221">
        <f>SUM(O61:O69)</f>
        <v>0</v>
      </c>
      <c r="P71" s="358"/>
      <c r="Q71" s="224">
        <f>SUM(Q61:Q69)</f>
        <v>0</v>
      </c>
      <c r="R71" s="224"/>
      <c r="S71" s="359">
        <f>SUM(S61:S69)</f>
        <v>0</v>
      </c>
      <c r="T71" s="77"/>
      <c r="U71" s="226">
        <f>SUM(U61:U69)</f>
        <v>0</v>
      </c>
      <c r="V71" s="287"/>
      <c r="AA71" s="11" t="s">
        <v>128</v>
      </c>
    </row>
    <row r="72" spans="1:27" ht="39.950000000000003" customHeight="1" thickBot="1" x14ac:dyDescent="0.35">
      <c r="A72" s="227" t="s">
        <v>129</v>
      </c>
      <c r="B72" s="228">
        <f>B70+B71+B53</f>
        <v>1321019</v>
      </c>
      <c r="C72" s="229">
        <f>C70+C71+C53</f>
        <v>0</v>
      </c>
      <c r="D72" s="230">
        <f>D70+D71+D53</f>
        <v>970857</v>
      </c>
      <c r="E72" s="231"/>
      <c r="F72" s="285"/>
      <c r="G72" s="230">
        <f>G70+G71+G53</f>
        <v>0</v>
      </c>
      <c r="H72" s="232">
        <f>H70+H71+H53</f>
        <v>2291876</v>
      </c>
      <c r="I72" s="233"/>
      <c r="J72" s="234">
        <f>J70+J71+J53</f>
        <v>79870</v>
      </c>
      <c r="K72" s="234">
        <f>K70+K71+K53</f>
        <v>0</v>
      </c>
      <c r="L72" s="360"/>
      <c r="M72" s="235">
        <f>M70+M71+M53</f>
        <v>0</v>
      </c>
      <c r="N72" s="236">
        <f>N70+N71+N53</f>
        <v>0</v>
      </c>
      <c r="O72" s="236">
        <f>O70+O71+O53</f>
        <v>0</v>
      </c>
      <c r="P72" s="236"/>
      <c r="Q72" s="236">
        <f>Q70+Q71+Q53</f>
        <v>0</v>
      </c>
      <c r="R72" s="236"/>
      <c r="S72" s="237">
        <f>S70+S71+S53</f>
        <v>0</v>
      </c>
      <c r="T72" s="77"/>
      <c r="U72" s="238">
        <f>U70+U71+U53</f>
        <v>0</v>
      </c>
      <c r="V72" s="361"/>
      <c r="AA72" s="11" t="s">
        <v>130</v>
      </c>
    </row>
    <row r="73" spans="1:27" ht="49.5" customHeight="1" x14ac:dyDescent="0.3">
      <c r="A73" s="240" t="s">
        <v>131</v>
      </c>
      <c r="B73" s="62">
        <v>1413</v>
      </c>
      <c r="C73" s="241"/>
      <c r="D73" s="64">
        <v>1316</v>
      </c>
      <c r="E73" s="242"/>
      <c r="F73" s="285"/>
      <c r="G73" s="243"/>
      <c r="H73" s="362">
        <f>B73+C73+D73+E73+F73+G73</f>
        <v>2729</v>
      </c>
      <c r="I73" s="363"/>
      <c r="J73" s="364">
        <v>18</v>
      </c>
      <c r="K73" s="365"/>
      <c r="L73" s="363"/>
      <c r="M73" s="366"/>
      <c r="N73" s="367"/>
      <c r="O73" s="367"/>
      <c r="P73" s="248"/>
      <c r="Q73" s="367"/>
      <c r="R73" s="250"/>
      <c r="S73" s="368">
        <f>M73+N73+O73+P73+Q73+R73</f>
        <v>0</v>
      </c>
      <c r="T73" s="77"/>
      <c r="U73" s="78"/>
      <c r="V73" s="287"/>
      <c r="AA73" s="11" t="s">
        <v>132</v>
      </c>
    </row>
    <row r="74" spans="1:27" ht="45.2" customHeight="1" thickBot="1" x14ac:dyDescent="0.35">
      <c r="A74" s="369" t="s">
        <v>133</v>
      </c>
      <c r="B74" s="62">
        <v>423</v>
      </c>
      <c r="C74" s="370"/>
      <c r="D74" s="64">
        <v>326</v>
      </c>
      <c r="E74" s="371"/>
      <c r="F74" s="285"/>
      <c r="G74" s="372"/>
      <c r="H74" s="373">
        <f>B74+C74+D74+E74+F74+G74</f>
        <v>749</v>
      </c>
      <c r="I74" s="363"/>
      <c r="J74" s="374">
        <v>27</v>
      </c>
      <c r="K74" s="375"/>
      <c r="L74" s="363"/>
      <c r="M74" s="106"/>
      <c r="N74" s="107"/>
      <c r="O74" s="107"/>
      <c r="P74" s="80"/>
      <c r="Q74" s="107"/>
      <c r="R74" s="116"/>
      <c r="S74" s="347">
        <f>M74+N74+O74+P74+Q74+R74</f>
        <v>0</v>
      </c>
      <c r="T74" s="77"/>
      <c r="U74" s="78"/>
      <c r="V74" s="376"/>
      <c r="AA74" s="11" t="s">
        <v>134</v>
      </c>
    </row>
    <row r="75" spans="1:27" ht="57.75" customHeight="1" thickBot="1" x14ac:dyDescent="0.35">
      <c r="A75" s="369" t="s">
        <v>135</v>
      </c>
      <c r="B75" s="128">
        <v>303</v>
      </c>
      <c r="C75" s="370"/>
      <c r="D75" s="167">
        <v>233</v>
      </c>
      <c r="E75" s="371"/>
      <c r="F75" s="377"/>
      <c r="G75" s="378"/>
      <c r="H75" s="373">
        <f>B75+C75+D75+E75+F75+G75</f>
        <v>536</v>
      </c>
      <c r="I75" s="379"/>
      <c r="J75" s="374">
        <v>20</v>
      </c>
      <c r="K75" s="375"/>
      <c r="L75" s="363"/>
      <c r="M75" s="132"/>
      <c r="N75" s="262"/>
      <c r="O75" s="133"/>
      <c r="P75" s="380"/>
      <c r="Q75" s="133"/>
      <c r="R75" s="381"/>
      <c r="S75" s="116">
        <f>M75+N75+O75+P75+Q75+R75</f>
        <v>0</v>
      </c>
      <c r="T75" s="77"/>
      <c r="U75" s="382"/>
      <c r="V75" s="383"/>
      <c r="AA75" s="11" t="s">
        <v>136</v>
      </c>
    </row>
    <row r="76" spans="1:27" s="284" customFormat="1" ht="165" customHeight="1" x14ac:dyDescent="0.3">
      <c r="A76" s="384" t="s">
        <v>137</v>
      </c>
      <c r="B76" s="278" t="s">
        <v>8</v>
      </c>
      <c r="C76" s="279" t="s">
        <v>9</v>
      </c>
      <c r="D76" s="280" t="s">
        <v>10</v>
      </c>
      <c r="E76" s="32"/>
      <c r="F76" s="281"/>
      <c r="G76" s="282" t="s">
        <v>11</v>
      </c>
      <c r="H76" s="283" t="s">
        <v>138</v>
      </c>
      <c r="I76" s="36"/>
      <c r="J76" s="37" t="s">
        <v>13</v>
      </c>
      <c r="K76" s="37" t="s">
        <v>14</v>
      </c>
      <c r="L76" s="36"/>
      <c r="M76" s="385" t="s">
        <v>15</v>
      </c>
      <c r="N76" s="386" t="s">
        <v>16</v>
      </c>
      <c r="O76" s="387" t="s">
        <v>17</v>
      </c>
      <c r="P76" s="387"/>
      <c r="Q76" s="387" t="s">
        <v>11</v>
      </c>
      <c r="R76" s="388"/>
      <c r="S76" s="388" t="s">
        <v>139</v>
      </c>
      <c r="T76" s="43"/>
      <c r="U76" s="44" t="s">
        <v>19</v>
      </c>
      <c r="V76" s="45" t="s">
        <v>20</v>
      </c>
      <c r="AA76" s="11"/>
    </row>
    <row r="77" spans="1:27" ht="39.950000000000003" customHeight="1" x14ac:dyDescent="0.3">
      <c r="A77" s="61" t="s">
        <v>84</v>
      </c>
      <c r="B77" s="62"/>
      <c r="C77" s="63"/>
      <c r="D77" s="64">
        <v>2129</v>
      </c>
      <c r="E77" s="130"/>
      <c r="F77" s="285"/>
      <c r="G77" s="66"/>
      <c r="H77" s="67">
        <f t="shared" ref="H77:H86" si="7">B77+C77+D77+E77+F77+G77</f>
        <v>2129</v>
      </c>
      <c r="I77" s="389"/>
      <c r="J77" s="390"/>
      <c r="K77" s="391"/>
      <c r="L77" s="68"/>
      <c r="M77" s="71"/>
      <c r="N77" s="72"/>
      <c r="O77" s="72"/>
      <c r="P77" s="73"/>
      <c r="Q77" s="74"/>
      <c r="R77" s="75"/>
      <c r="S77" s="76">
        <f t="shared" ref="S77:S91" si="8">M77+N77+O77+P77+Q77+R77</f>
        <v>0</v>
      </c>
      <c r="T77" s="77"/>
      <c r="U77" s="78"/>
      <c r="V77" s="392"/>
      <c r="AA77" s="11" t="s">
        <v>140</v>
      </c>
    </row>
    <row r="78" spans="1:27" ht="39.950000000000003" customHeight="1" x14ac:dyDescent="0.3">
      <c r="A78" s="61" t="s">
        <v>141</v>
      </c>
      <c r="B78" s="62"/>
      <c r="C78" s="63"/>
      <c r="D78" s="64"/>
      <c r="E78" s="65"/>
      <c r="F78" s="285"/>
      <c r="G78" s="66"/>
      <c r="H78" s="67">
        <f t="shared" si="7"/>
        <v>0</v>
      </c>
      <c r="I78" s="389"/>
      <c r="J78" s="390"/>
      <c r="K78" s="391"/>
      <c r="L78" s="68"/>
      <c r="M78" s="71"/>
      <c r="N78" s="72"/>
      <c r="O78" s="72"/>
      <c r="P78" s="80"/>
      <c r="Q78" s="74"/>
      <c r="R78" s="75"/>
      <c r="S78" s="76">
        <f t="shared" si="8"/>
        <v>0</v>
      </c>
      <c r="T78" s="77"/>
      <c r="U78" s="78"/>
      <c r="V78" s="287"/>
      <c r="AA78" s="11" t="s">
        <v>142</v>
      </c>
    </row>
    <row r="79" spans="1:27" ht="47.25" hidden="1" customHeight="1" x14ac:dyDescent="0.3">
      <c r="A79" s="61" t="s">
        <v>143</v>
      </c>
      <c r="B79" s="62"/>
      <c r="C79" s="63"/>
      <c r="D79" s="64"/>
      <c r="E79" s="65"/>
      <c r="F79" s="285"/>
      <c r="G79" s="66"/>
      <c r="H79" s="67">
        <f t="shared" si="7"/>
        <v>0</v>
      </c>
      <c r="I79" s="389"/>
      <c r="J79" s="390"/>
      <c r="K79" s="391"/>
      <c r="L79" s="68"/>
      <c r="M79" s="71"/>
      <c r="N79" s="72"/>
      <c r="O79" s="72"/>
      <c r="P79" s="80"/>
      <c r="Q79" s="74"/>
      <c r="R79" s="75"/>
      <c r="S79" s="76">
        <f t="shared" si="8"/>
        <v>0</v>
      </c>
      <c r="T79" s="77"/>
      <c r="U79" s="78"/>
      <c r="V79" s="287"/>
      <c r="AA79" s="11" t="s">
        <v>144</v>
      </c>
    </row>
    <row r="80" spans="1:27" ht="48.95" hidden="1" customHeight="1" x14ac:dyDescent="0.3">
      <c r="A80" s="61" t="s">
        <v>145</v>
      </c>
      <c r="B80" s="62"/>
      <c r="C80" s="63"/>
      <c r="D80" s="64"/>
      <c r="E80" s="65"/>
      <c r="F80" s="285"/>
      <c r="G80" s="66"/>
      <c r="H80" s="67">
        <f t="shared" si="7"/>
        <v>0</v>
      </c>
      <c r="I80" s="389"/>
      <c r="J80" s="390"/>
      <c r="K80" s="391"/>
      <c r="L80" s="68"/>
      <c r="M80" s="71"/>
      <c r="N80" s="72"/>
      <c r="O80" s="72"/>
      <c r="P80" s="80"/>
      <c r="Q80" s="74"/>
      <c r="R80" s="75"/>
      <c r="S80" s="76">
        <f t="shared" si="8"/>
        <v>0</v>
      </c>
      <c r="T80" s="77"/>
      <c r="U80" s="78"/>
      <c r="V80" s="287"/>
      <c r="AA80" s="11" t="s">
        <v>146</v>
      </c>
    </row>
    <row r="81" spans="1:27" ht="50.25" customHeight="1" x14ac:dyDescent="0.3">
      <c r="A81" s="82" t="s">
        <v>147</v>
      </c>
      <c r="B81" s="62"/>
      <c r="C81" s="63"/>
      <c r="D81" s="64"/>
      <c r="E81" s="65"/>
      <c r="F81" s="285"/>
      <c r="G81" s="66"/>
      <c r="H81" s="67">
        <f t="shared" si="7"/>
        <v>0</v>
      </c>
      <c r="I81" s="389"/>
      <c r="J81" s="390"/>
      <c r="K81" s="391"/>
      <c r="L81" s="68"/>
      <c r="M81" s="71"/>
      <c r="N81" s="72"/>
      <c r="O81" s="72"/>
      <c r="P81" s="80"/>
      <c r="Q81" s="74"/>
      <c r="R81" s="75"/>
      <c r="S81" s="76">
        <f t="shared" si="8"/>
        <v>0</v>
      </c>
      <c r="T81" s="77"/>
      <c r="U81" s="78"/>
      <c r="V81" s="287"/>
      <c r="AA81" s="11" t="s">
        <v>148</v>
      </c>
    </row>
    <row r="82" spans="1:27" ht="54.75" customHeight="1" x14ac:dyDescent="0.3">
      <c r="A82" s="82" t="s">
        <v>149</v>
      </c>
      <c r="B82" s="62"/>
      <c r="C82" s="63"/>
      <c r="D82" s="64"/>
      <c r="E82" s="65"/>
      <c r="F82" s="285"/>
      <c r="G82" s="66"/>
      <c r="H82" s="67">
        <f t="shared" si="7"/>
        <v>0</v>
      </c>
      <c r="I82" s="389"/>
      <c r="J82" s="390"/>
      <c r="K82" s="391"/>
      <c r="L82" s="68"/>
      <c r="M82" s="71"/>
      <c r="N82" s="72"/>
      <c r="O82" s="72"/>
      <c r="P82" s="80"/>
      <c r="Q82" s="74"/>
      <c r="R82" s="75"/>
      <c r="S82" s="76">
        <f t="shared" si="8"/>
        <v>0</v>
      </c>
      <c r="T82" s="77"/>
      <c r="U82" s="78"/>
      <c r="V82" s="287"/>
      <c r="AA82" s="11" t="s">
        <v>150</v>
      </c>
    </row>
    <row r="83" spans="1:27" ht="48.95" hidden="1" customHeight="1" x14ac:dyDescent="0.3">
      <c r="A83" s="288" t="s">
        <v>151</v>
      </c>
      <c r="B83" s="62"/>
      <c r="C83" s="63"/>
      <c r="D83" s="64"/>
      <c r="E83" s="65"/>
      <c r="F83" s="285"/>
      <c r="G83" s="66"/>
      <c r="H83" s="67">
        <f t="shared" si="7"/>
        <v>0</v>
      </c>
      <c r="I83" s="389"/>
      <c r="J83" s="390"/>
      <c r="K83" s="391"/>
      <c r="L83" s="68"/>
      <c r="M83" s="71"/>
      <c r="N83" s="72"/>
      <c r="O83" s="72"/>
      <c r="P83" s="80"/>
      <c r="Q83" s="74"/>
      <c r="R83" s="75"/>
      <c r="S83" s="76">
        <f t="shared" si="8"/>
        <v>0</v>
      </c>
      <c r="T83" s="77"/>
      <c r="U83" s="78"/>
      <c r="V83" s="287"/>
      <c r="AA83" s="11" t="s">
        <v>152</v>
      </c>
    </row>
    <row r="84" spans="1:27" ht="39.950000000000003" hidden="1" customHeight="1" x14ac:dyDescent="0.3">
      <c r="A84" s="288" t="s">
        <v>153</v>
      </c>
      <c r="B84" s="62"/>
      <c r="C84" s="63"/>
      <c r="D84" s="64"/>
      <c r="E84" s="65"/>
      <c r="F84" s="285"/>
      <c r="G84" s="66"/>
      <c r="H84" s="67">
        <f t="shared" si="7"/>
        <v>0</v>
      </c>
      <c r="I84" s="389"/>
      <c r="J84" s="390"/>
      <c r="K84" s="391"/>
      <c r="L84" s="68"/>
      <c r="M84" s="71"/>
      <c r="N84" s="72"/>
      <c r="O84" s="72"/>
      <c r="P84" s="80"/>
      <c r="Q84" s="74"/>
      <c r="R84" s="75"/>
      <c r="S84" s="76">
        <f t="shared" si="8"/>
        <v>0</v>
      </c>
      <c r="T84" s="77"/>
      <c r="U84" s="78"/>
      <c r="V84" s="287"/>
      <c r="AA84" s="11" t="s">
        <v>154</v>
      </c>
    </row>
    <row r="85" spans="1:27" ht="39.950000000000003" customHeight="1" x14ac:dyDescent="0.3">
      <c r="A85" s="288" t="s">
        <v>95</v>
      </c>
      <c r="B85" s="62"/>
      <c r="C85" s="63"/>
      <c r="D85" s="64"/>
      <c r="E85" s="65"/>
      <c r="F85" s="285"/>
      <c r="G85" s="66"/>
      <c r="H85" s="67">
        <f t="shared" si="7"/>
        <v>0</v>
      </c>
      <c r="I85" s="389"/>
      <c r="J85" s="390"/>
      <c r="K85" s="391"/>
      <c r="L85" s="68"/>
      <c r="M85" s="71"/>
      <c r="N85" s="72"/>
      <c r="O85" s="72"/>
      <c r="P85" s="80"/>
      <c r="Q85" s="74"/>
      <c r="R85" s="75"/>
      <c r="S85" s="76">
        <f t="shared" si="8"/>
        <v>0</v>
      </c>
      <c r="T85" s="77"/>
      <c r="U85" s="78"/>
      <c r="V85" s="287"/>
      <c r="AA85" s="11" t="s">
        <v>155</v>
      </c>
    </row>
    <row r="86" spans="1:27" ht="39.950000000000003" hidden="1" customHeight="1" x14ac:dyDescent="0.3">
      <c r="A86" s="393" t="s">
        <v>31</v>
      </c>
      <c r="B86" s="83"/>
      <c r="C86" s="84"/>
      <c r="D86" s="85"/>
      <c r="E86" s="86"/>
      <c r="F86" s="289"/>
      <c r="G86" s="66"/>
      <c r="H86" s="88">
        <f t="shared" si="7"/>
        <v>0</v>
      </c>
      <c r="I86" s="394"/>
      <c r="J86" s="395"/>
      <c r="K86" s="391"/>
      <c r="L86" s="68"/>
      <c r="M86" s="71"/>
      <c r="N86" s="72"/>
      <c r="O86" s="72"/>
      <c r="P86" s="80"/>
      <c r="Q86" s="74"/>
      <c r="R86" s="75"/>
      <c r="S86" s="76">
        <f t="shared" si="8"/>
        <v>0</v>
      </c>
      <c r="T86" s="77"/>
      <c r="U86" s="78"/>
      <c r="V86" s="287"/>
      <c r="AA86" s="11" t="s">
        <v>156</v>
      </c>
    </row>
    <row r="87" spans="1:27" ht="39.950000000000003" customHeight="1" x14ac:dyDescent="0.3">
      <c r="A87" s="61" t="s">
        <v>157</v>
      </c>
      <c r="B87" s="62"/>
      <c r="C87" s="63"/>
      <c r="D87" s="64"/>
      <c r="E87" s="65"/>
      <c r="F87" s="285"/>
      <c r="G87" s="66"/>
      <c r="H87" s="91">
        <f>SUM(B87+C87+D87+E87+F87+G87)</f>
        <v>0</v>
      </c>
      <c r="I87" s="396"/>
      <c r="J87" s="397"/>
      <c r="K87" s="398"/>
      <c r="L87" s="92"/>
      <c r="M87" s="71"/>
      <c r="N87" s="72"/>
      <c r="O87" s="72"/>
      <c r="P87" s="80"/>
      <c r="Q87" s="74"/>
      <c r="R87" s="75"/>
      <c r="S87" s="95">
        <f t="shared" si="8"/>
        <v>0</v>
      </c>
      <c r="T87" s="77"/>
      <c r="U87" s="78"/>
      <c r="V87" s="287"/>
      <c r="AA87" s="11" t="s">
        <v>158</v>
      </c>
    </row>
    <row r="88" spans="1:27" ht="39.950000000000003" hidden="1" customHeight="1" x14ac:dyDescent="0.3">
      <c r="A88" s="61" t="s">
        <v>100</v>
      </c>
      <c r="B88" s="62"/>
      <c r="C88" s="63"/>
      <c r="D88" s="64"/>
      <c r="E88" s="65"/>
      <c r="F88" s="285"/>
      <c r="G88" s="66"/>
      <c r="H88" s="67">
        <f>B88+C88+D88+E88+F88+G88</f>
        <v>0</v>
      </c>
      <c r="I88" s="389"/>
      <c r="J88" s="390"/>
      <c r="K88" s="391"/>
      <c r="L88" s="68"/>
      <c r="M88" s="96"/>
      <c r="N88" s="76"/>
      <c r="O88" s="97"/>
      <c r="P88" s="80"/>
      <c r="Q88" s="74"/>
      <c r="R88" s="75"/>
      <c r="S88" s="76">
        <f t="shared" si="8"/>
        <v>0</v>
      </c>
      <c r="T88" s="77"/>
      <c r="U88" s="97"/>
      <c r="V88" s="290"/>
      <c r="AA88" s="11" t="s">
        <v>159</v>
      </c>
    </row>
    <row r="89" spans="1:27" ht="39.950000000000003" customHeight="1" x14ac:dyDescent="0.3">
      <c r="A89" s="61" t="s">
        <v>37</v>
      </c>
      <c r="B89" s="62"/>
      <c r="C89" s="63"/>
      <c r="D89" s="64"/>
      <c r="E89" s="65"/>
      <c r="F89" s="285"/>
      <c r="G89" s="66"/>
      <c r="H89" s="67">
        <f>B89+C89+D89+E89+F89+G89</f>
        <v>0</v>
      </c>
      <c r="I89" s="389"/>
      <c r="J89" s="390"/>
      <c r="K89" s="391"/>
      <c r="L89" s="68"/>
      <c r="M89" s="71"/>
      <c r="N89" s="72"/>
      <c r="O89" s="72"/>
      <c r="P89" s="80"/>
      <c r="Q89" s="74"/>
      <c r="R89" s="75"/>
      <c r="S89" s="76">
        <f t="shared" si="8"/>
        <v>0</v>
      </c>
      <c r="T89" s="77"/>
      <c r="U89" s="78"/>
      <c r="V89" s="287"/>
      <c r="AA89" s="11" t="s">
        <v>160</v>
      </c>
    </row>
    <row r="90" spans="1:27" ht="68.25" customHeight="1" x14ac:dyDescent="0.3">
      <c r="A90" s="291" t="s">
        <v>161</v>
      </c>
      <c r="B90" s="62"/>
      <c r="C90" s="63"/>
      <c r="D90" s="64"/>
      <c r="E90" s="65"/>
      <c r="F90" s="285"/>
      <c r="G90" s="66"/>
      <c r="H90" s="67">
        <f>B90+C90+D90+E90+F90+G90</f>
        <v>0</v>
      </c>
      <c r="I90" s="389"/>
      <c r="J90" s="390"/>
      <c r="K90" s="391"/>
      <c r="L90" s="68"/>
      <c r="M90" s="71"/>
      <c r="N90" s="72"/>
      <c r="O90" s="72"/>
      <c r="P90" s="80"/>
      <c r="Q90" s="74"/>
      <c r="R90" s="75"/>
      <c r="S90" s="76">
        <f t="shared" si="8"/>
        <v>0</v>
      </c>
      <c r="T90" s="77"/>
      <c r="U90" s="78"/>
      <c r="V90" s="287"/>
      <c r="AA90" s="11" t="s">
        <v>162</v>
      </c>
    </row>
    <row r="91" spans="1:27" ht="82.5" customHeight="1" x14ac:dyDescent="0.3">
      <c r="A91" s="292" t="s">
        <v>163</v>
      </c>
      <c r="B91" s="62"/>
      <c r="C91" s="63"/>
      <c r="D91" s="64">
        <v>12</v>
      </c>
      <c r="E91" s="65"/>
      <c r="F91" s="285"/>
      <c r="G91" s="66"/>
      <c r="H91" s="67">
        <f>B91+C91+D91+E91+F91+G91</f>
        <v>12</v>
      </c>
      <c r="I91" s="389"/>
      <c r="J91" s="390"/>
      <c r="K91" s="391"/>
      <c r="L91" s="68"/>
      <c r="M91" s="71"/>
      <c r="N91" s="72"/>
      <c r="O91" s="72"/>
      <c r="P91" s="80"/>
      <c r="Q91" s="74"/>
      <c r="R91" s="75"/>
      <c r="S91" s="76">
        <f t="shared" si="8"/>
        <v>0</v>
      </c>
      <c r="T91" s="77"/>
      <c r="U91" s="78"/>
      <c r="V91" s="287"/>
      <c r="AA91" s="11" t="s">
        <v>164</v>
      </c>
    </row>
    <row r="92" spans="1:27" ht="77.25" customHeight="1" thickBot="1" x14ac:dyDescent="0.35">
      <c r="A92" s="399" t="s">
        <v>165</v>
      </c>
      <c r="B92" s="62"/>
      <c r="C92" s="63"/>
      <c r="D92" s="64">
        <v>9</v>
      </c>
      <c r="E92" s="293"/>
      <c r="F92" s="285"/>
      <c r="G92" s="66"/>
      <c r="H92" s="67">
        <f>B92+C92+D92+E92+F92+G92</f>
        <v>9</v>
      </c>
      <c r="I92" s="389"/>
      <c r="J92" s="390"/>
      <c r="K92" s="391"/>
      <c r="L92" s="68"/>
      <c r="M92" s="295"/>
      <c r="N92" s="296"/>
      <c r="O92" s="296"/>
      <c r="P92" s="115"/>
      <c r="Q92" s="74"/>
      <c r="R92" s="75"/>
      <c r="S92" s="76">
        <f>M92+N92+O92+P92+Q92+R92</f>
        <v>0</v>
      </c>
      <c r="T92" s="77"/>
      <c r="U92" s="298"/>
      <c r="V92" s="290"/>
      <c r="AA92" s="11" t="s">
        <v>166</v>
      </c>
    </row>
    <row r="93" spans="1:27" ht="26.25" hidden="1" customHeight="1" x14ac:dyDescent="0.3">
      <c r="A93" s="299"/>
      <c r="B93" s="300"/>
      <c r="C93" s="301"/>
      <c r="D93" s="302"/>
      <c r="E93" s="285"/>
      <c r="F93" s="285"/>
      <c r="G93" s="303"/>
      <c r="H93" s="304"/>
      <c r="I93" s="400"/>
      <c r="J93" s="401"/>
      <c r="K93" s="402"/>
      <c r="L93" s="305"/>
      <c r="M93" s="96"/>
      <c r="N93" s="76"/>
      <c r="O93" s="97"/>
      <c r="P93" s="341"/>
      <c r="Q93" s="341"/>
      <c r="R93" s="75"/>
      <c r="S93" s="76"/>
      <c r="T93" s="77"/>
      <c r="U93" s="97"/>
      <c r="V93" s="290"/>
      <c r="AA93" s="11" t="s">
        <v>167</v>
      </c>
    </row>
    <row r="94" spans="1:27" ht="26.25" hidden="1" customHeight="1" x14ac:dyDescent="0.3">
      <c r="A94" s="299"/>
      <c r="B94" s="300"/>
      <c r="C94" s="301"/>
      <c r="D94" s="302"/>
      <c r="E94" s="285"/>
      <c r="F94" s="285"/>
      <c r="G94" s="303"/>
      <c r="H94" s="304"/>
      <c r="I94" s="400"/>
      <c r="J94" s="401"/>
      <c r="K94" s="402"/>
      <c r="L94" s="305"/>
      <c r="M94" s="96"/>
      <c r="N94" s="76"/>
      <c r="O94" s="97"/>
      <c r="P94" s="341"/>
      <c r="Q94" s="341"/>
      <c r="R94" s="75"/>
      <c r="S94" s="76"/>
      <c r="T94" s="77"/>
      <c r="U94" s="97"/>
      <c r="V94" s="290"/>
      <c r="AA94" s="11" t="s">
        <v>168</v>
      </c>
    </row>
    <row r="95" spans="1:27" ht="26.25" hidden="1" customHeight="1" x14ac:dyDescent="0.3">
      <c r="A95" s="299"/>
      <c r="B95" s="300"/>
      <c r="C95" s="301"/>
      <c r="D95" s="302"/>
      <c r="E95" s="285"/>
      <c r="F95" s="285"/>
      <c r="G95" s="303"/>
      <c r="H95" s="304"/>
      <c r="I95" s="400"/>
      <c r="J95" s="401"/>
      <c r="K95" s="402"/>
      <c r="L95" s="305"/>
      <c r="M95" s="96"/>
      <c r="N95" s="76"/>
      <c r="O95" s="97"/>
      <c r="P95" s="341"/>
      <c r="Q95" s="341"/>
      <c r="R95" s="75"/>
      <c r="S95" s="76"/>
      <c r="T95" s="77"/>
      <c r="U95" s="97"/>
      <c r="V95" s="290"/>
      <c r="AA95" s="11" t="s">
        <v>169</v>
      </c>
    </row>
    <row r="96" spans="1:27" ht="26.25" hidden="1" customHeight="1" thickBot="1" x14ac:dyDescent="0.35">
      <c r="A96" s="308"/>
      <c r="B96" s="403"/>
      <c r="C96" s="404"/>
      <c r="D96" s="405"/>
      <c r="E96" s="377"/>
      <c r="F96" s="285"/>
      <c r="G96" s="406"/>
      <c r="H96" s="344"/>
      <c r="I96" s="400"/>
      <c r="J96" s="407"/>
      <c r="K96" s="408"/>
      <c r="L96" s="305"/>
      <c r="M96" s="96"/>
      <c r="N96" s="76"/>
      <c r="O96" s="97"/>
      <c r="P96" s="346"/>
      <c r="Q96" s="346"/>
      <c r="R96" s="317"/>
      <c r="S96" s="318"/>
      <c r="T96" s="77"/>
      <c r="U96" s="97"/>
      <c r="V96" s="290"/>
      <c r="AA96" s="11" t="s">
        <v>170</v>
      </c>
    </row>
    <row r="97" spans="1:27" ht="63.75" customHeight="1" x14ac:dyDescent="0.3">
      <c r="A97" s="409" t="s">
        <v>171</v>
      </c>
      <c r="B97" s="136"/>
      <c r="C97" s="320"/>
      <c r="D97" s="138">
        <v>0</v>
      </c>
      <c r="E97" s="321"/>
      <c r="F97" s="285"/>
      <c r="G97" s="322"/>
      <c r="H97" s="141">
        <f>B97+C97+D97+E97+F97+G97</f>
        <v>0</v>
      </c>
      <c r="I97" s="389"/>
      <c r="J97" s="410"/>
      <c r="K97" s="411"/>
      <c r="L97" s="68"/>
      <c r="M97" s="71"/>
      <c r="N97" s="72"/>
      <c r="O97" s="72"/>
      <c r="P97" s="325"/>
      <c r="Q97" s="326"/>
      <c r="R97" s="327"/>
      <c r="S97" s="148">
        <f>M97+N97+O97+P97+Q97+R97</f>
        <v>0</v>
      </c>
      <c r="T97" s="77"/>
      <c r="U97" s="78"/>
      <c r="V97" s="287"/>
      <c r="AA97" s="11" t="s">
        <v>172</v>
      </c>
    </row>
    <row r="98" spans="1:27" ht="72.75" customHeight="1" x14ac:dyDescent="0.3">
      <c r="A98" s="328" t="s">
        <v>173</v>
      </c>
      <c r="B98" s="62"/>
      <c r="C98" s="111"/>
      <c r="D98" s="64">
        <v>3</v>
      </c>
      <c r="E98" s="65"/>
      <c r="F98" s="285"/>
      <c r="G98" s="102"/>
      <c r="H98" s="112">
        <f>B98+C98+D98+E98+F98+G98</f>
        <v>3</v>
      </c>
      <c r="I98" s="389"/>
      <c r="J98" s="412"/>
      <c r="K98" s="413"/>
      <c r="L98" s="68"/>
      <c r="M98" s="71"/>
      <c r="N98" s="72"/>
      <c r="O98" s="72"/>
      <c r="P98" s="80"/>
      <c r="Q98" s="74"/>
      <c r="R98" s="108"/>
      <c r="S98" s="116">
        <f>M98+N98+O98+P98+Q98+R98</f>
        <v>0</v>
      </c>
      <c r="T98" s="77"/>
      <c r="U98" s="78"/>
      <c r="V98" s="287"/>
      <c r="AA98" s="11" t="s">
        <v>174</v>
      </c>
    </row>
    <row r="99" spans="1:27" ht="68.25" customHeight="1" x14ac:dyDescent="0.3">
      <c r="A99" s="163" t="s">
        <v>175</v>
      </c>
      <c r="B99" s="62"/>
      <c r="C99" s="63"/>
      <c r="D99" s="64">
        <v>586</v>
      </c>
      <c r="E99" s="65"/>
      <c r="F99" s="285"/>
      <c r="G99" s="66"/>
      <c r="H99" s="67">
        <f>B99+C99+D99+E99+F99+G99</f>
        <v>586</v>
      </c>
      <c r="I99" s="389"/>
      <c r="J99" s="390"/>
      <c r="K99" s="391"/>
      <c r="L99" s="68"/>
      <c r="M99" s="71"/>
      <c r="N99" s="72"/>
      <c r="O99" s="72"/>
      <c r="P99" s="80"/>
      <c r="Q99" s="74"/>
      <c r="R99" s="75"/>
      <c r="S99" s="76">
        <f>M99+N99+O99+P99+Q99+R99</f>
        <v>0</v>
      </c>
      <c r="T99" s="77"/>
      <c r="U99" s="78"/>
      <c r="V99" s="287"/>
      <c r="AA99" s="11" t="s">
        <v>176</v>
      </c>
    </row>
    <row r="100" spans="1:27" ht="57.75" hidden="1" customHeight="1" thickBot="1" x14ac:dyDescent="0.35">
      <c r="A100" s="330" t="s">
        <v>61</v>
      </c>
      <c r="B100" s="331"/>
      <c r="C100" s="332"/>
      <c r="D100" s="333"/>
      <c r="E100" s="414"/>
      <c r="F100" s="285"/>
      <c r="G100" s="154"/>
      <c r="H100" s="165">
        <f>B100+C100+D100+E100+F100+G100</f>
        <v>0</v>
      </c>
      <c r="I100" s="389"/>
      <c r="J100" s="415"/>
      <c r="K100" s="416"/>
      <c r="L100" s="68"/>
      <c r="M100" s="157"/>
      <c r="N100" s="158"/>
      <c r="O100" s="159"/>
      <c r="P100" s="186"/>
      <c r="Q100" s="159"/>
      <c r="R100" s="159"/>
      <c r="S100" s="297">
        <f>M100+N100+O100+P100+Q100+R100</f>
        <v>0</v>
      </c>
      <c r="T100" s="77"/>
      <c r="U100" s="335"/>
      <c r="V100" s="336"/>
      <c r="AA100" s="11" t="s">
        <v>177</v>
      </c>
    </row>
    <row r="101" spans="1:27" ht="72.75" customHeight="1" thickBot="1" x14ac:dyDescent="0.35">
      <c r="A101" s="417" t="s">
        <v>178</v>
      </c>
      <c r="B101" s="62"/>
      <c r="C101" s="63"/>
      <c r="D101" s="64">
        <v>2</v>
      </c>
      <c r="E101" s="293"/>
      <c r="F101" s="285"/>
      <c r="G101" s="66"/>
      <c r="H101" s="67">
        <f>B101+C101+D101+E101+F101+G101</f>
        <v>2</v>
      </c>
      <c r="I101" s="389"/>
      <c r="J101" s="390"/>
      <c r="K101" s="391"/>
      <c r="L101" s="68"/>
      <c r="M101" s="71"/>
      <c r="N101" s="72"/>
      <c r="O101" s="72"/>
      <c r="P101" s="115"/>
      <c r="Q101" s="74"/>
      <c r="R101" s="75"/>
      <c r="S101" s="76">
        <f>M101+N101+O101+P101+Q101+R101</f>
        <v>0</v>
      </c>
      <c r="T101" s="77"/>
      <c r="U101" s="78"/>
      <c r="V101" s="287"/>
      <c r="AA101" s="11" t="s">
        <v>179</v>
      </c>
    </row>
    <row r="102" spans="1:27" ht="26.25" hidden="1" customHeight="1" x14ac:dyDescent="0.3">
      <c r="A102" s="338"/>
      <c r="B102" s="339"/>
      <c r="C102" s="340"/>
      <c r="D102" s="303"/>
      <c r="E102" s="285"/>
      <c r="F102" s="285"/>
      <c r="G102" s="303"/>
      <c r="H102" s="304"/>
      <c r="I102" s="400"/>
      <c r="J102" s="402"/>
      <c r="K102" s="402"/>
      <c r="L102" s="305"/>
      <c r="M102" s="71"/>
      <c r="N102" s="72"/>
      <c r="O102" s="72"/>
      <c r="P102" s="341"/>
      <c r="Q102" s="341"/>
      <c r="R102" s="75"/>
      <c r="S102" s="76"/>
      <c r="T102" s="77"/>
      <c r="U102" s="78"/>
      <c r="V102" s="287"/>
      <c r="AA102" s="11" t="s">
        <v>180</v>
      </c>
    </row>
    <row r="103" spans="1:27" ht="26.25" hidden="1" customHeight="1" x14ac:dyDescent="0.3">
      <c r="A103" s="338"/>
      <c r="B103" s="339"/>
      <c r="C103" s="340"/>
      <c r="D103" s="303"/>
      <c r="E103" s="285"/>
      <c r="F103" s="285"/>
      <c r="G103" s="303"/>
      <c r="H103" s="304"/>
      <c r="I103" s="400"/>
      <c r="J103" s="402"/>
      <c r="K103" s="402"/>
      <c r="L103" s="305"/>
      <c r="M103" s="71"/>
      <c r="N103" s="72"/>
      <c r="O103" s="72"/>
      <c r="P103" s="341"/>
      <c r="Q103" s="341"/>
      <c r="R103" s="75"/>
      <c r="S103" s="76"/>
      <c r="T103" s="77"/>
      <c r="U103" s="78"/>
      <c r="V103" s="287"/>
      <c r="AA103" s="11" t="s">
        <v>181</v>
      </c>
    </row>
    <row r="104" spans="1:27" ht="26.25" hidden="1" customHeight="1" x14ac:dyDescent="0.3">
      <c r="A104" s="338"/>
      <c r="B104" s="339"/>
      <c r="C104" s="340"/>
      <c r="D104" s="303"/>
      <c r="E104" s="285"/>
      <c r="F104" s="285"/>
      <c r="G104" s="303"/>
      <c r="H104" s="304"/>
      <c r="I104" s="400"/>
      <c r="J104" s="402"/>
      <c r="K104" s="402"/>
      <c r="L104" s="305"/>
      <c r="M104" s="71"/>
      <c r="N104" s="72"/>
      <c r="O104" s="72"/>
      <c r="P104" s="341"/>
      <c r="Q104" s="341"/>
      <c r="R104" s="75"/>
      <c r="S104" s="76"/>
      <c r="T104" s="77"/>
      <c r="U104" s="78"/>
      <c r="V104" s="287"/>
      <c r="AA104" s="11" t="s">
        <v>182</v>
      </c>
    </row>
    <row r="105" spans="1:27" ht="26.25" hidden="1" customHeight="1" thickBot="1" x14ac:dyDescent="0.35">
      <c r="A105" s="190"/>
      <c r="B105" s="191"/>
      <c r="C105" s="192"/>
      <c r="D105" s="343"/>
      <c r="E105" s="377"/>
      <c r="F105" s="285"/>
      <c r="G105" s="343"/>
      <c r="H105" s="344"/>
      <c r="I105" s="400"/>
      <c r="J105" s="418"/>
      <c r="K105" s="418"/>
      <c r="L105" s="305"/>
      <c r="M105" s="106"/>
      <c r="N105" s="107"/>
      <c r="O105" s="107"/>
      <c r="P105" s="346"/>
      <c r="Q105" s="346"/>
      <c r="R105" s="108"/>
      <c r="S105" s="116"/>
      <c r="T105" s="77"/>
      <c r="U105" s="109"/>
      <c r="V105" s="287"/>
      <c r="AA105" s="11" t="s">
        <v>183</v>
      </c>
    </row>
    <row r="106" spans="1:27" ht="58.5" customHeight="1" x14ac:dyDescent="0.3">
      <c r="A106" s="197" t="s">
        <v>184</v>
      </c>
      <c r="B106" s="348">
        <f>SUM(B77:B96)-B89</f>
        <v>0</v>
      </c>
      <c r="C106" s="349">
        <f>SUM(C77:C96)-C89</f>
        <v>0</v>
      </c>
      <c r="D106" s="350">
        <f>SUM(D77:D96)-D89</f>
        <v>2150</v>
      </c>
      <c r="E106" s="201"/>
      <c r="F106" s="285"/>
      <c r="G106" s="350">
        <f>SUM(G77:G96)-G89</f>
        <v>0</v>
      </c>
      <c r="H106" s="351">
        <f>SUM(H77:H96)-H89</f>
        <v>2150</v>
      </c>
      <c r="I106" s="400"/>
      <c r="J106" s="419">
        <f>SUM(J77:J96)-J89</f>
        <v>0</v>
      </c>
      <c r="K106" s="419">
        <f>SUM(K77:K96)-K89</f>
        <v>0</v>
      </c>
      <c r="L106" s="305"/>
      <c r="M106" s="352">
        <f>SUM(M77:M96)-M89</f>
        <v>0</v>
      </c>
      <c r="N106" s="209">
        <f>SUM(N77:N96)-N89</f>
        <v>0</v>
      </c>
      <c r="O106" s="209">
        <f>SUM(O77:O96)-O89</f>
        <v>0</v>
      </c>
      <c r="P106" s="207"/>
      <c r="Q106" s="209">
        <f>SUM(Q77:Q96)-Q89</f>
        <v>0</v>
      </c>
      <c r="R106" s="209"/>
      <c r="S106" s="353">
        <f>SUM(S77:S96)-S89</f>
        <v>0</v>
      </c>
      <c r="T106" s="77"/>
      <c r="U106" s="211">
        <f>SUM(U77:U96)-U89</f>
        <v>0</v>
      </c>
      <c r="V106" s="287"/>
      <c r="AA106" s="11" t="s">
        <v>185</v>
      </c>
    </row>
    <row r="107" spans="1:27" ht="54.75" customHeight="1" thickBot="1" x14ac:dyDescent="0.35">
      <c r="A107" s="212" t="s">
        <v>73</v>
      </c>
      <c r="B107" s="354">
        <f>SUM(B97:B105)</f>
        <v>0</v>
      </c>
      <c r="C107" s="214">
        <f>SUM(C97:C105)</f>
        <v>0</v>
      </c>
      <c r="D107" s="355">
        <f>SUM(D97:D105)</f>
        <v>591</v>
      </c>
      <c r="E107" s="216"/>
      <c r="F107" s="285"/>
      <c r="G107" s="355">
        <f>SUM(G97:G105)</f>
        <v>0</v>
      </c>
      <c r="H107" s="356">
        <f>SUM(H97:H105)</f>
        <v>591</v>
      </c>
      <c r="I107" s="400"/>
      <c r="J107" s="420">
        <f>SUM(J97:J105)</f>
        <v>0</v>
      </c>
      <c r="K107" s="420">
        <f>SUM(K97:K105)</f>
        <v>0</v>
      </c>
      <c r="L107" s="305"/>
      <c r="M107" s="357">
        <f>SUM(M97:M105)</f>
        <v>0</v>
      </c>
      <c r="N107" s="221">
        <f>SUM(N97:N105)</f>
        <v>0</v>
      </c>
      <c r="O107" s="221">
        <f>SUM(O97:O105)</f>
        <v>0</v>
      </c>
      <c r="P107" s="223"/>
      <c r="Q107" s="224">
        <f>SUM(Q97:Q105)</f>
        <v>0</v>
      </c>
      <c r="R107" s="224"/>
      <c r="S107" s="359">
        <f>SUM(S97:S105)</f>
        <v>0</v>
      </c>
      <c r="T107" s="77"/>
      <c r="U107" s="226">
        <f>SUM(U97:U105)</f>
        <v>0</v>
      </c>
      <c r="V107" s="287"/>
      <c r="AA107" s="11" t="s">
        <v>186</v>
      </c>
    </row>
    <row r="108" spans="1:27" ht="39.950000000000003" customHeight="1" thickBot="1" x14ac:dyDescent="0.35">
      <c r="A108" s="227" t="s">
        <v>187</v>
      </c>
      <c r="B108" s="228">
        <f>B106+B107+B89</f>
        <v>0</v>
      </c>
      <c r="C108" s="229">
        <f>C106+C107+C89</f>
        <v>0</v>
      </c>
      <c r="D108" s="230">
        <f>D106+D107+D89</f>
        <v>2741</v>
      </c>
      <c r="E108" s="231"/>
      <c r="F108" s="285"/>
      <c r="G108" s="230">
        <f>G106+G107+G89</f>
        <v>0</v>
      </c>
      <c r="H108" s="232">
        <f>H106+H107+H89</f>
        <v>2741</v>
      </c>
      <c r="I108" s="233"/>
      <c r="J108" s="234">
        <f>J106+J107+J89</f>
        <v>0</v>
      </c>
      <c r="K108" s="421">
        <f>K106+K107+K89</f>
        <v>0</v>
      </c>
      <c r="L108" s="360"/>
      <c r="M108" s="235">
        <f>M106+M107+M89</f>
        <v>0</v>
      </c>
      <c r="N108" s="236">
        <f>N106+N107+N89</f>
        <v>0</v>
      </c>
      <c r="O108" s="236">
        <f>O106+O107+O89</f>
        <v>0</v>
      </c>
      <c r="P108" s="236"/>
      <c r="Q108" s="236">
        <f>Q106+Q107+Q89</f>
        <v>0</v>
      </c>
      <c r="R108" s="236"/>
      <c r="S108" s="237">
        <f>S106+S107+S89</f>
        <v>0</v>
      </c>
      <c r="T108" s="77"/>
      <c r="U108" s="238">
        <f>U106+U107+U89</f>
        <v>0</v>
      </c>
      <c r="V108" s="361"/>
      <c r="AA108" s="11" t="s">
        <v>188</v>
      </c>
    </row>
    <row r="109" spans="1:27" ht="31.5" customHeight="1" x14ac:dyDescent="0.3">
      <c r="A109" s="422" t="s">
        <v>189</v>
      </c>
      <c r="B109" s="62"/>
      <c r="C109" s="241"/>
      <c r="D109" s="64"/>
      <c r="E109" s="242"/>
      <c r="F109" s="285"/>
      <c r="G109" s="66"/>
      <c r="H109" s="423">
        <f>B109+C109+D109+E109+F109+G109</f>
        <v>0</v>
      </c>
      <c r="I109" s="424"/>
      <c r="J109" s="425"/>
      <c r="K109" s="426"/>
      <c r="L109" s="363"/>
      <c r="M109" s="366"/>
      <c r="N109" s="367"/>
      <c r="O109" s="367"/>
      <c r="P109" s="248"/>
      <c r="Q109" s="427"/>
      <c r="R109" s="249"/>
      <c r="S109" s="250">
        <f>M109+N109+O109+P109+Q109+R109</f>
        <v>0</v>
      </c>
      <c r="T109" s="77"/>
      <c r="U109" s="428"/>
      <c r="V109" s="287"/>
      <c r="AA109" s="11" t="s">
        <v>190</v>
      </c>
    </row>
    <row r="110" spans="1:27" ht="38.25" thickBot="1" x14ac:dyDescent="0.35">
      <c r="A110" s="369" t="s">
        <v>191</v>
      </c>
      <c r="B110" s="62"/>
      <c r="C110" s="429"/>
      <c r="D110" s="64">
        <v>1</v>
      </c>
      <c r="E110" s="371"/>
      <c r="F110" s="285"/>
      <c r="G110" s="85"/>
      <c r="H110" s="430">
        <f>B110+C110+D110+E110+F110+G110</f>
        <v>1</v>
      </c>
      <c r="I110" s="424"/>
      <c r="J110" s="431"/>
      <c r="K110" s="432"/>
      <c r="L110" s="363"/>
      <c r="M110" s="71"/>
      <c r="N110" s="72"/>
      <c r="O110" s="72"/>
      <c r="P110" s="80"/>
      <c r="Q110" s="74"/>
      <c r="R110" s="433"/>
      <c r="S110" s="116">
        <f>M110+N110+O110+P110+Q110+R110</f>
        <v>0</v>
      </c>
      <c r="T110" s="77"/>
      <c r="U110" s="434"/>
      <c r="V110" s="376"/>
      <c r="AA110" s="11" t="s">
        <v>192</v>
      </c>
    </row>
    <row r="111" spans="1:27" ht="38.25" thickBot="1" x14ac:dyDescent="0.35">
      <c r="A111" s="369" t="s">
        <v>193</v>
      </c>
      <c r="B111" s="62"/>
      <c r="C111" s="429"/>
      <c r="D111" s="64">
        <v>1</v>
      </c>
      <c r="E111" s="435"/>
      <c r="F111" s="285"/>
      <c r="G111" s="66"/>
      <c r="H111" s="430">
        <f>B111+C111+D111+E111+F111+G111</f>
        <v>1</v>
      </c>
      <c r="I111" s="424"/>
      <c r="J111" s="431"/>
      <c r="K111" s="432"/>
      <c r="L111" s="363"/>
      <c r="M111" s="71"/>
      <c r="N111" s="72"/>
      <c r="O111" s="72"/>
      <c r="P111" s="115"/>
      <c r="Q111" s="74"/>
      <c r="R111" s="433"/>
      <c r="S111" s="116">
        <f>M111+N111+O111+P111+Q111+R111</f>
        <v>0</v>
      </c>
      <c r="T111" s="77"/>
      <c r="U111" s="434"/>
      <c r="V111" s="436"/>
      <c r="AA111" s="11" t="s">
        <v>194</v>
      </c>
    </row>
    <row r="112" spans="1:27" ht="49.5" customHeight="1" thickBot="1" x14ac:dyDescent="0.5">
      <c r="A112" s="437" t="s">
        <v>195</v>
      </c>
      <c r="B112" s="438">
        <f>B38+B72+B108</f>
        <v>2345919</v>
      </c>
      <c r="C112" s="439">
        <f>C38+C72+C108</f>
        <v>0</v>
      </c>
      <c r="D112" s="440">
        <f>D38+D72+D108</f>
        <v>1215344</v>
      </c>
      <c r="E112" s="441"/>
      <c r="F112" s="285"/>
      <c r="G112" s="440">
        <f>G38+G72+G108</f>
        <v>0</v>
      </c>
      <c r="H112" s="442">
        <f>H38+H72+H108</f>
        <v>3561263</v>
      </c>
      <c r="I112" s="443"/>
      <c r="J112" s="444">
        <f>J38+J72+J108</f>
        <v>265202</v>
      </c>
      <c r="K112" s="444">
        <f>K38+K72+K108</f>
        <v>0</v>
      </c>
      <c r="L112" s="445"/>
      <c r="M112" s="446">
        <f>M38+M72+M108</f>
        <v>0</v>
      </c>
      <c r="N112" s="447">
        <f>N38+N72+N108</f>
        <v>0</v>
      </c>
      <c r="O112" s="447">
        <f>O38+O72+O108</f>
        <v>0</v>
      </c>
      <c r="P112" s="236"/>
      <c r="Q112" s="236">
        <f>Q38+Q72+Q108</f>
        <v>0</v>
      </c>
      <c r="R112" s="236"/>
      <c r="S112" s="448">
        <f>S38+S72+S108</f>
        <v>0</v>
      </c>
      <c r="T112" s="77"/>
      <c r="U112" s="449">
        <f>U38+U72+U108</f>
        <v>0</v>
      </c>
      <c r="V112" s="450"/>
      <c r="AA112" s="11" t="s">
        <v>196</v>
      </c>
    </row>
    <row r="113" spans="1:28" ht="62.25" customHeight="1" thickBot="1" x14ac:dyDescent="0.35">
      <c r="A113" s="451"/>
      <c r="B113" s="452"/>
      <c r="C113" s="452"/>
      <c r="D113" s="453"/>
      <c r="E113" s="453"/>
      <c r="F113" s="454"/>
      <c r="G113" s="455"/>
      <c r="H113" s="453"/>
      <c r="I113" s="456"/>
      <c r="J113" s="456"/>
      <c r="K113" s="457"/>
      <c r="L113" s="458"/>
      <c r="M113" s="459"/>
      <c r="N113" s="459"/>
      <c r="O113" s="459"/>
      <c r="P113" s="459"/>
      <c r="Q113" s="459"/>
      <c r="R113" s="459"/>
      <c r="S113" s="460"/>
      <c r="T113" s="77"/>
      <c r="U113" s="461"/>
      <c r="V113" s="462"/>
    </row>
    <row r="114" spans="1:28" ht="52.7" customHeight="1" thickBot="1" x14ac:dyDescent="0.35">
      <c r="A114" s="463" t="s">
        <v>197</v>
      </c>
      <c r="B114" s="464">
        <v>156435</v>
      </c>
      <c r="C114" s="465"/>
      <c r="D114" s="466">
        <v>80959</v>
      </c>
      <c r="E114" s="467"/>
      <c r="F114" s="468"/>
      <c r="G114" s="469"/>
      <c r="H114" s="470">
        <f>B114+C114+D114+E114+F114+G114</f>
        <v>237394</v>
      </c>
      <c r="I114" s="471"/>
      <c r="J114" s="472">
        <v>17680</v>
      </c>
      <c r="K114" s="473"/>
      <c r="L114" s="474"/>
      <c r="M114" s="475"/>
      <c r="N114" s="476"/>
      <c r="O114" s="477"/>
      <c r="P114" s="478"/>
      <c r="Q114" s="479"/>
      <c r="R114" s="480"/>
      <c r="S114" s="481">
        <f>M114+N114+O114+Q114</f>
        <v>0</v>
      </c>
      <c r="T114" s="77"/>
      <c r="U114" s="482"/>
      <c r="V114" s="483"/>
      <c r="AA114" s="11" t="s">
        <v>198</v>
      </c>
    </row>
    <row r="115" spans="1:28" ht="34.700000000000003" customHeight="1" thickBot="1" x14ac:dyDescent="0.35">
      <c r="A115" s="484" t="s">
        <v>199</v>
      </c>
      <c r="B115" s="485">
        <f>B39+B73+B109</f>
        <v>2796</v>
      </c>
      <c r="C115" s="486">
        <f>C39+C73+C109</f>
        <v>0</v>
      </c>
      <c r="D115" s="487">
        <f>D39+D73+D109</f>
        <v>1993</v>
      </c>
      <c r="E115" s="488"/>
      <c r="F115" s="414"/>
      <c r="G115" s="487">
        <f>G39+G73+G109</f>
        <v>0</v>
      </c>
      <c r="H115" s="489">
        <f>H39+H73+H109</f>
        <v>4789</v>
      </c>
      <c r="I115" s="471"/>
      <c r="J115" s="490">
        <f>J39+J73+J109</f>
        <v>146</v>
      </c>
      <c r="K115" s="473">
        <f>K39+K73+K109</f>
        <v>0</v>
      </c>
      <c r="L115" s="474"/>
      <c r="M115" s="491">
        <f>M39+M73+M109</f>
        <v>0</v>
      </c>
      <c r="N115" s="492">
        <f>N39+N73+N109</f>
        <v>0</v>
      </c>
      <c r="O115" s="493">
        <f>O39+O73+O109</f>
        <v>0</v>
      </c>
      <c r="P115" s="494"/>
      <c r="Q115" s="495">
        <f>Q39+Q73+Q109</f>
        <v>0</v>
      </c>
      <c r="R115" s="496"/>
      <c r="S115" s="497">
        <f>S39+S73+S109</f>
        <v>0</v>
      </c>
      <c r="T115" s="77"/>
      <c r="U115" s="498">
        <f>U39+U73+U109</f>
        <v>0</v>
      </c>
      <c r="V115" s="499"/>
      <c r="AA115" s="11" t="s">
        <v>200</v>
      </c>
    </row>
    <row r="116" spans="1:28" s="512" customFormat="1" ht="67.5" customHeight="1" thickBot="1" x14ac:dyDescent="0.25">
      <c r="A116" s="500" t="s">
        <v>201</v>
      </c>
      <c r="B116" s="501">
        <f>(B40+B41)+(B74+B75)+(B110+B111)</f>
        <v>1028</v>
      </c>
      <c r="C116" s="502">
        <f>(C40+C41)+(C74+C75)+(C110+C111)</f>
        <v>0</v>
      </c>
      <c r="D116" s="502">
        <f>(D40+D41)+(D74+D75)+(D110+D111)</f>
        <v>625</v>
      </c>
      <c r="E116" s="435"/>
      <c r="F116" s="285"/>
      <c r="G116" s="502">
        <f>(G40+G41)+(G74+G75)+(G110+G111)</f>
        <v>0</v>
      </c>
      <c r="H116" s="503">
        <f>(H40+H41)+(H74+H75)+(H110+H111)</f>
        <v>1653</v>
      </c>
      <c r="I116" s="379"/>
      <c r="J116" s="504">
        <f>(J40+J41)+(J74+J75)+(J110+J111)</f>
        <v>95</v>
      </c>
      <c r="K116" s="505">
        <f>K40+K74+K110</f>
        <v>0</v>
      </c>
      <c r="L116" s="363"/>
      <c r="M116" s="506">
        <f t="shared" ref="M116:U116" si="9">(M40+M41)+(M74+M75)+(M110+M111)</f>
        <v>0</v>
      </c>
      <c r="N116" s="507">
        <f t="shared" si="9"/>
        <v>0</v>
      </c>
      <c r="O116" s="274">
        <f t="shared" si="9"/>
        <v>0</v>
      </c>
      <c r="P116" s="380"/>
      <c r="Q116" s="508">
        <f t="shared" si="9"/>
        <v>0</v>
      </c>
      <c r="R116" s="509">
        <f t="shared" si="9"/>
        <v>0</v>
      </c>
      <c r="S116" s="275">
        <f t="shared" si="9"/>
        <v>0</v>
      </c>
      <c r="T116" s="510"/>
      <c r="U116" s="382">
        <f t="shared" si="9"/>
        <v>0</v>
      </c>
      <c r="V116" s="511"/>
      <c r="AA116" s="513" t="s">
        <v>202</v>
      </c>
    </row>
    <row r="117" spans="1:28" s="523" customFormat="1" ht="36.75" hidden="1" customHeight="1" thickBot="1" x14ac:dyDescent="0.35">
      <c r="A117" s="514" t="s">
        <v>203</v>
      </c>
      <c r="B117" s="515"/>
      <c r="C117" s="516"/>
      <c r="D117" s="517"/>
      <c r="E117" s="518"/>
      <c r="F117" s="285"/>
      <c r="G117" s="519"/>
      <c r="H117" s="520"/>
      <c r="I117" s="521"/>
      <c r="J117" s="522"/>
      <c r="L117" s="10"/>
      <c r="M117" s="524"/>
      <c r="N117" s="525"/>
      <c r="O117" s="526"/>
      <c r="P117" s="527"/>
      <c r="Q117" s="526"/>
      <c r="R117" s="527"/>
      <c r="S117" s="528"/>
      <c r="T117" s="529"/>
      <c r="U117" s="530"/>
      <c r="V117" s="531"/>
      <c r="AA117" s="11" t="s">
        <v>204</v>
      </c>
    </row>
    <row r="118" spans="1:28" s="523" customFormat="1" ht="35.25" hidden="1" customHeight="1" thickBot="1" x14ac:dyDescent="0.35">
      <c r="A118" s="532"/>
      <c r="B118" s="533" t="s">
        <v>205</v>
      </c>
      <c r="C118" s="534"/>
      <c r="D118" s="535"/>
      <c r="E118" s="533" t="s">
        <v>206</v>
      </c>
      <c r="F118" s="534"/>
      <c r="G118" s="534"/>
      <c r="H118" s="533" t="s">
        <v>207</v>
      </c>
      <c r="I118" s="534"/>
      <c r="J118" s="535"/>
      <c r="K118" s="536"/>
      <c r="L118" s="537"/>
      <c r="Q118" s="538"/>
      <c r="R118" s="538"/>
      <c r="S118" s="10"/>
      <c r="T118" s="10"/>
      <c r="U118" s="9"/>
      <c r="V118" s="9"/>
      <c r="AA118" s="539"/>
    </row>
    <row r="119" spans="1:28" ht="94.5" hidden="1" customHeight="1" thickBot="1" x14ac:dyDescent="0.35">
      <c r="A119" s="10"/>
      <c r="B119" s="540" t="s">
        <v>208</v>
      </c>
      <c r="C119" s="541" t="s">
        <v>209</v>
      </c>
      <c r="D119" s="542" t="s">
        <v>210</v>
      </c>
      <c r="E119" s="540" t="s">
        <v>208</v>
      </c>
      <c r="F119" s="541" t="s">
        <v>209</v>
      </c>
      <c r="G119" s="542" t="s">
        <v>210</v>
      </c>
      <c r="H119" s="540" t="s">
        <v>208</v>
      </c>
      <c r="I119" s="541" t="s">
        <v>209</v>
      </c>
      <c r="J119" s="542" t="s">
        <v>210</v>
      </c>
      <c r="K119" s="543"/>
      <c r="L119" s="543"/>
      <c r="M119" s="10"/>
      <c r="N119" s="10"/>
      <c r="Q119" s="543"/>
      <c r="R119" s="543"/>
      <c r="T119" s="10"/>
      <c r="U119" s="543"/>
      <c r="V119" s="543"/>
      <c r="AA119" s="539"/>
    </row>
    <row r="120" spans="1:28" ht="65.25" hidden="1" customHeight="1" thickBot="1" x14ac:dyDescent="0.35">
      <c r="A120" s="544"/>
      <c r="B120" s="545"/>
      <c r="C120" s="546"/>
      <c r="D120" s="547"/>
      <c r="E120" s="545"/>
      <c r="F120" s="546"/>
      <c r="G120" s="547"/>
      <c r="H120" s="545"/>
      <c r="I120" s="546"/>
      <c r="J120" s="547"/>
      <c r="K120" s="474"/>
      <c r="L120" s="474"/>
      <c r="M120" s="10"/>
      <c r="N120" s="10"/>
      <c r="Q120" s="474"/>
      <c r="R120" s="474"/>
      <c r="T120" s="10"/>
      <c r="U120" s="474"/>
      <c r="V120" s="474"/>
      <c r="AA120" s="11" t="s">
        <v>211</v>
      </c>
    </row>
    <row r="121" spans="1:28" ht="67.5" hidden="1" customHeight="1" thickBot="1" x14ac:dyDescent="0.35">
      <c r="A121" s="544"/>
      <c r="B121" s="545"/>
      <c r="C121" s="546"/>
      <c r="D121" s="547"/>
      <c r="E121" s="545"/>
      <c r="F121" s="546"/>
      <c r="G121" s="547"/>
      <c r="H121" s="545"/>
      <c r="I121" s="546"/>
      <c r="J121" s="547"/>
      <c r="K121" s="474"/>
      <c r="L121" s="474"/>
      <c r="M121" s="10"/>
      <c r="N121" s="10"/>
      <c r="Q121" s="474"/>
      <c r="R121" s="474"/>
      <c r="T121" s="10"/>
      <c r="U121" s="474"/>
      <c r="V121" s="474"/>
      <c r="AA121" s="11" t="s">
        <v>212</v>
      </c>
    </row>
    <row r="122" spans="1:28" ht="60.75" hidden="1" customHeight="1" thickBot="1" x14ac:dyDescent="0.35">
      <c r="A122" s="548"/>
      <c r="B122" s="549"/>
      <c r="C122" s="550"/>
      <c r="D122" s="551"/>
      <c r="E122" s="549"/>
      <c r="F122" s="550"/>
      <c r="G122" s="551"/>
      <c r="H122" s="549"/>
      <c r="I122" s="550"/>
      <c r="J122" s="551"/>
      <c r="K122" s="474"/>
      <c r="L122" s="474"/>
      <c r="M122" s="10"/>
      <c r="N122" s="10"/>
      <c r="Q122" s="474"/>
      <c r="R122" s="474"/>
      <c r="T122" s="10"/>
      <c r="U122" s="474"/>
      <c r="V122" s="474"/>
      <c r="AA122" s="11" t="s">
        <v>213</v>
      </c>
    </row>
    <row r="123" spans="1:28" ht="30" hidden="1" customHeight="1" thickBot="1" x14ac:dyDescent="0.35">
      <c r="A123" s="552"/>
      <c r="B123" s="553"/>
      <c r="C123" s="554"/>
      <c r="D123" s="555"/>
      <c r="E123" s="556"/>
      <c r="F123" s="556"/>
      <c r="G123" s="556"/>
      <c r="H123" s="553"/>
      <c r="I123" s="557"/>
      <c r="J123" s="558"/>
      <c r="K123" s="559"/>
      <c r="L123" s="557"/>
      <c r="M123" s="554"/>
      <c r="N123" s="555"/>
      <c r="O123" s="553"/>
      <c r="P123" s="558"/>
      <c r="Q123" s="559"/>
      <c r="R123" s="559"/>
      <c r="S123" s="560"/>
      <c r="T123" s="561"/>
      <c r="U123" s="559"/>
      <c r="V123" s="559"/>
      <c r="AA123" s="11" t="s">
        <v>214</v>
      </c>
    </row>
    <row r="124" spans="1:28" ht="30" hidden="1" customHeight="1" thickBot="1" x14ac:dyDescent="0.35">
      <c r="A124" s="552"/>
      <c r="B124" s="562"/>
      <c r="C124" s="563"/>
      <c r="D124" s="564"/>
      <c r="E124" s="565"/>
      <c r="F124" s="565"/>
      <c r="G124" s="565"/>
      <c r="H124" s="562"/>
      <c r="I124" s="557"/>
      <c r="J124" s="566"/>
      <c r="K124" s="566"/>
      <c r="L124" s="557"/>
      <c r="M124" s="563"/>
      <c r="N124" s="564"/>
      <c r="O124" s="562"/>
      <c r="P124" s="566"/>
      <c r="Q124" s="566"/>
      <c r="R124" s="566"/>
      <c r="S124" s="563"/>
      <c r="T124" s="567"/>
      <c r="U124" s="566"/>
      <c r="V124" s="566"/>
      <c r="AA124" s="11" t="s">
        <v>215</v>
      </c>
    </row>
    <row r="125" spans="1:28" ht="30" hidden="1" customHeight="1" thickBot="1" x14ac:dyDescent="0.35">
      <c r="A125" s="568"/>
      <c r="B125" s="569"/>
      <c r="C125" s="570"/>
      <c r="D125" s="571"/>
      <c r="E125" s="572"/>
      <c r="F125" s="572"/>
      <c r="G125" s="572"/>
      <c r="H125" s="569"/>
      <c r="I125" s="557"/>
      <c r="J125" s="573"/>
      <c r="K125" s="573"/>
      <c r="L125" s="557"/>
      <c r="M125" s="570"/>
      <c r="N125" s="571"/>
      <c r="O125" s="569"/>
      <c r="P125" s="573"/>
      <c r="Q125" s="573"/>
      <c r="R125" s="573"/>
      <c r="S125" s="570"/>
      <c r="T125" s="574"/>
      <c r="U125" s="573"/>
      <c r="V125" s="573"/>
      <c r="AA125" s="11" t="s">
        <v>216</v>
      </c>
    </row>
    <row r="126" spans="1:28" ht="61.5" customHeight="1" thickBot="1" x14ac:dyDescent="0.35">
      <c r="A126" s="575"/>
      <c r="B126" s="10"/>
      <c r="D126" s="10"/>
      <c r="E126" s="10"/>
      <c r="F126" s="10"/>
      <c r="G126" s="10"/>
      <c r="H126" s="576"/>
      <c r="I126" s="10"/>
      <c r="J126" s="10"/>
      <c r="K126" s="10"/>
      <c r="L126" s="10"/>
      <c r="M126" s="10"/>
      <c r="N126" s="10"/>
      <c r="S126" s="576" t="str">
        <f>IF(S112&gt;0,IF(S114=0,"IRAP NON valorizzata",""),"")</f>
        <v/>
      </c>
      <c r="U126" s="10"/>
      <c r="V126" s="10"/>
    </row>
    <row r="127" spans="1:28" ht="45.2" customHeight="1" thickBot="1" x14ac:dyDescent="0.35">
      <c r="A127" s="577"/>
      <c r="B127" s="578" t="s">
        <v>217</v>
      </c>
      <c r="C127" s="579" t="s">
        <v>218</v>
      </c>
      <c r="D127" s="580" t="s">
        <v>219</v>
      </c>
      <c r="E127" s="581"/>
      <c r="F127" s="581"/>
      <c r="G127" s="581"/>
      <c r="H127" s="581"/>
      <c r="I127" s="581"/>
      <c r="J127" s="581"/>
      <c r="K127" s="581"/>
      <c r="L127" s="581"/>
      <c r="M127" s="581"/>
      <c r="N127" s="581"/>
      <c r="O127" s="581"/>
      <c r="P127" s="581"/>
      <c r="Q127" s="581"/>
      <c r="R127" s="581"/>
      <c r="U127" s="581"/>
      <c r="V127" s="581"/>
    </row>
    <row r="128" spans="1:28" s="589" customFormat="1" ht="45.75" customHeight="1" thickBot="1" x14ac:dyDescent="0.35">
      <c r="A128" s="582" t="s">
        <v>220</v>
      </c>
      <c r="B128" s="583">
        <v>841360</v>
      </c>
      <c r="C128" s="584">
        <v>841360</v>
      </c>
      <c r="D128" s="585"/>
      <c r="E128" s="586"/>
      <c r="F128" s="586"/>
      <c r="G128" s="586"/>
      <c r="H128" s="587"/>
      <c r="I128" s="587"/>
      <c r="J128" s="587"/>
      <c r="K128" s="587"/>
      <c r="L128" s="587"/>
      <c r="M128" s="587"/>
      <c r="N128" s="587"/>
      <c r="O128" s="587"/>
      <c r="P128" s="587"/>
      <c r="Q128" s="587"/>
      <c r="R128" s="587"/>
      <c r="S128" s="587"/>
      <c r="T128" s="588"/>
      <c r="U128" s="587"/>
      <c r="V128" s="587"/>
      <c r="AA128" s="590" t="s">
        <v>221</v>
      </c>
      <c r="AB128" s="589">
        <f>IF(ISERROR(VLOOKUP($AA$128,[1]ESTR_PREV!$A$1:$B$20,2,FALSE)),0,VLOOKUP($AA$128,[1]ESTR_PREV!$A$1:$B$20,2,FALSE))</f>
        <v>802479</v>
      </c>
    </row>
    <row r="129" spans="1:27" ht="46.5" hidden="1" customHeight="1" x14ac:dyDescent="0.3">
      <c r="A129" s="591"/>
      <c r="B129" s="592"/>
      <c r="C129" s="560"/>
      <c r="D129" s="561"/>
      <c r="E129" s="593"/>
      <c r="F129" s="593"/>
      <c r="G129" s="593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222</v>
      </c>
    </row>
    <row r="130" spans="1:27" ht="45.75" hidden="1" customHeight="1" thickBot="1" x14ac:dyDescent="0.35">
      <c r="A130" s="594"/>
      <c r="B130" s="569"/>
      <c r="C130" s="570"/>
      <c r="D130" s="574"/>
      <c r="E130" s="593"/>
      <c r="F130" s="593"/>
      <c r="G130" s="593"/>
      <c r="H130" s="581"/>
      <c r="I130" s="581"/>
      <c r="J130" s="581"/>
      <c r="K130" s="581"/>
      <c r="L130" s="581"/>
      <c r="M130" s="581"/>
      <c r="N130" s="581"/>
      <c r="O130" s="581"/>
      <c r="P130" s="581"/>
      <c r="Q130" s="581"/>
      <c r="R130" s="581"/>
      <c r="U130" s="581"/>
      <c r="V130" s="581"/>
      <c r="AA130" s="11" t="s">
        <v>223</v>
      </c>
    </row>
    <row r="131" spans="1:27" ht="18.75" x14ac:dyDescent="0.3"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U131" s="575"/>
      <c r="V131" s="575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595"/>
      <c r="P135" s="595"/>
      <c r="Q135" s="595"/>
      <c r="R135" s="595"/>
      <c r="S135" s="595"/>
      <c r="T135" s="595"/>
    </row>
    <row r="136" spans="1:27" ht="39" customHeight="1" thickBot="1" x14ac:dyDescent="0.7">
      <c r="H136" s="596" t="s">
        <v>224</v>
      </c>
      <c r="I136" s="596"/>
      <c r="J136" s="596"/>
      <c r="K136" s="596"/>
      <c r="L136" s="596"/>
      <c r="M136" s="10"/>
      <c r="O136" s="597"/>
      <c r="P136" s="597"/>
      <c r="Q136" s="597"/>
      <c r="R136" s="597"/>
      <c r="S136" s="597"/>
      <c r="U136" s="596"/>
      <c r="V136" s="596"/>
    </row>
    <row r="137" spans="1:27" ht="25.5" customHeight="1" x14ac:dyDescent="0.5">
      <c r="O137" s="598"/>
      <c r="P137" s="598"/>
      <c r="Q137" s="598"/>
      <c r="R137" s="598"/>
      <c r="S137" s="599"/>
    </row>
    <row r="138" spans="1:27" ht="25.5" customHeight="1" x14ac:dyDescent="0.4">
      <c r="S138" s="600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B128 G43:S75 G77:S112 U41 B77:E112 F117:G117 U7:V40 F42:F112 B114:C116 D114:D117 D128:G128 B7:S4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2024-03-29T09:54:39Z</dcterms:created>
  <dcterms:modified xsi:type="dcterms:W3CDTF">2024-03-29T09:55:40Z</dcterms:modified>
</cp:coreProperties>
</file>