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25725"/>
</workbook>
</file>

<file path=xl/calcChain.xml><?xml version="1.0" encoding="utf-8"?>
<calcChain xmlns="http://schemas.openxmlformats.org/spreadsheetml/2006/main">
  <c r="L22" i="5"/>
  <c r="J80"/>
  <c r="N68"/>
  <c r="J68"/>
  <c r="N39"/>
  <c r="J26"/>
  <c r="I22"/>
  <c r="J7"/>
  <c r="N90"/>
  <c r="J90"/>
  <c r="N84"/>
  <c r="N82"/>
  <c r="N80"/>
  <c r="N74"/>
  <c r="N51"/>
  <c r="N26"/>
  <c r="N22"/>
  <c r="N7"/>
  <c r="E90"/>
  <c r="E74"/>
  <c r="E68"/>
  <c r="E56"/>
  <c r="E51"/>
  <c r="E39"/>
  <c r="E26"/>
  <c r="E22"/>
  <c r="E7"/>
  <c r="F82"/>
  <c r="F74"/>
  <c r="F68"/>
  <c r="F56"/>
  <c r="F51"/>
  <c r="F92" l="1"/>
  <c r="C7"/>
  <c r="H26"/>
  <c r="C26"/>
  <c r="O39" l="1"/>
  <c r="E80"/>
  <c r="C80"/>
  <c r="O74"/>
  <c r="L39"/>
  <c r="J39"/>
  <c r="H39"/>
  <c r="H51"/>
  <c r="C51"/>
  <c r="C39"/>
  <c r="L26"/>
  <c r="H22"/>
  <c r="C22"/>
  <c r="J22"/>
  <c r="O56"/>
  <c r="O90"/>
  <c r="L90"/>
  <c r="H90"/>
  <c r="C90"/>
  <c r="L84"/>
  <c r="J84"/>
  <c r="H84"/>
  <c r="E84"/>
  <c r="C84"/>
  <c r="O82"/>
  <c r="L82"/>
  <c r="J82"/>
  <c r="H82"/>
  <c r="E82"/>
  <c r="C82"/>
  <c r="O80"/>
  <c r="L80"/>
  <c r="H80"/>
  <c r="O77"/>
  <c r="N77"/>
  <c r="L77"/>
  <c r="J77"/>
  <c r="E77"/>
  <c r="J74"/>
  <c r="H74"/>
  <c r="C74"/>
  <c r="H68"/>
  <c r="C68"/>
  <c r="N56"/>
  <c r="L56"/>
  <c r="J56"/>
  <c r="H56"/>
  <c r="C56"/>
  <c r="L51"/>
  <c r="J51"/>
  <c r="O7"/>
  <c r="L7"/>
  <c r="H7"/>
  <c r="N92" l="1"/>
  <c r="E92"/>
  <c r="J92"/>
  <c r="O92"/>
  <c r="L92"/>
  <c r="C92"/>
  <c r="H92"/>
</calcChain>
</file>

<file path=xl/sharedStrings.xml><?xml version="1.0" encoding="utf-8"?>
<sst xmlns="http://schemas.openxmlformats.org/spreadsheetml/2006/main" count="278" uniqueCount="261">
  <si>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</si>
  <si>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</si>
  <si>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</si>
  <si>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</si>
  <si>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</si>
  <si>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</si>
  <si>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</si>
  <si>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</si>
  <si>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</si>
  <si>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</si>
  <si>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</si>
  <si>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</si>
  <si>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Lorenza Gandola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</si>
  <si>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</si>
  <si>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</si>
  <si>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</si>
  <si>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</si>
  <si>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</si>
  <si>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</si>
  <si>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</si>
  <si>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</si>
  <si>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</si>
  <si>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</si>
  <si>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</si>
  <si>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</si>
  <si>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</si>
  <si>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</si>
  <si>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</si>
  <si>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</si>
  <si>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</si>
  <si>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</si>
  <si>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>Roberto Salvioni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</si>
  <si>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</si>
  <si>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</si>
  <si>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</si>
  <si>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</si>
  <si>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</si>
  <si>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</si>
  <si>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</si>
  <si>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</si>
  <si>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</si>
  <si>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>Andrea Anichini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</si>
  <si>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</si>
  <si>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</si>
  <si>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</si>
  <si>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</si>
  <si>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</si>
  <si>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</si>
  <si>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</si>
  <si>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</si>
  <si>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</si>
  <si>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</si>
  <si>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</si>
  <si>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</si>
  <si>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</si>
  <si>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Gabriella Saibene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</si>
  <si>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</si>
  <si>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</si>
  <si>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</si>
  <si>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</si>
  <si>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</si>
  <si>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</si>
  <si>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</si>
  <si>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</si>
  <si>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</si>
  <si>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</si>
  <si>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</si>
  <si>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</si>
  <si>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</si>
  <si>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>Marina Chiara Garassino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</si>
  <si>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</si>
  <si>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</si>
  <si>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</si>
  <si>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</si>
  <si>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</si>
  <si>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</si>
  <si>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</si>
  <si>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</si>
  <si>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</si>
  <si>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</si>
  <si>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</si>
  <si>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</si>
  <si>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 xml:space="preserve">Cure palliative, terapia del dolore e riabilitazione 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</si>
  <si>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</si>
  <si>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</si>
  <si>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</si>
  <si>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</si>
  <si>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</si>
  <si>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</si>
  <si>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</si>
  <si>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</si>
  <si>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</si>
  <si>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</si>
  <si>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</si>
  <si>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</si>
  <si>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</si>
  <si>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</si>
  <si>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</si>
  <si>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</si>
  <si>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</si>
  <si>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</si>
  <si>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</si>
  <si>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</si>
  <si>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</si>
  <si>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</si>
  <si>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</si>
  <si>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</si>
  <si>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</si>
  <si>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</si>
  <si>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</si>
  <si>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</si>
  <si>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</si>
  <si>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</si>
  <si>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</si>
  <si>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</si>
  <si>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</si>
  <si>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</si>
  <si>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</si>
  <si>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</si>
  <si>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</si>
  <si>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</si>
  <si>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</si>
  <si>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</si>
  <si>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</si>
  <si>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</si>
  <si>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</si>
  <si>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</si>
  <si>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</si>
  <si>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Castelli Chiara (ssd)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</si>
  <si>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</si>
  <si>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</si>
  <si>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</si>
  <si>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</si>
  <si>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</si>
  <si>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</si>
  <si>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</si>
  <si>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</si>
  <si>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</si>
  <si>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</si>
  <si>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</si>
  <si>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</si>
  <si>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</si>
  <si>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</si>
  <si>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</si>
  <si>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</si>
  <si>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</si>
  <si>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</si>
  <si>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</si>
  <si>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</si>
  <si>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</si>
  <si>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</si>
  <si>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</si>
  <si>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</si>
  <si>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</si>
  <si>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</si>
  <si>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</si>
  <si>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</si>
  <si>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</si>
  <si>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</si>
  <si>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</si>
  <si>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</si>
  <si>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</si>
  <si>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</si>
  <si>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</si>
  <si>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</si>
  <si>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</si>
  <si>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</si>
  <si>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</si>
  <si>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</si>
  <si>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</si>
  <si>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</si>
  <si>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</si>
  <si>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</si>
  <si>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</si>
  <si>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</si>
  <si>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</si>
  <si>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</si>
  <si>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</si>
  <si>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</si>
  <si>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</si>
  <si>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</si>
  <si>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</si>
  <si>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</si>
  <si>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</si>
  <si>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</si>
  <si>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</si>
  <si>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</si>
  <si>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</si>
  <si>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</si>
  <si>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</si>
  <si>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</si>
  <si>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</si>
  <si>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</si>
  <si>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</si>
  <si>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</si>
  <si>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</si>
  <si>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</si>
  <si>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</si>
  <si>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</si>
  <si>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</si>
  <si>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</si>
  <si>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</si>
  <si>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</si>
  <si>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</si>
  <si>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</si>
  <si>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</si>
  <si>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</si>
  <si>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</si>
  <si>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</si>
  <si>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</si>
  <si>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</si>
  <si>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</si>
  <si>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</si>
  <si>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</si>
  <si>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</si>
  <si>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</si>
  <si>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</si>
  <si>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</si>
  <si>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r>
      <t xml:space="preserve">Direzione Amministrativa
</t>
    </r>
    <r>
      <rPr>
        <b/>
        <sz val="10"/>
        <rFont val="Calibri"/>
        <family val="2"/>
      </rPr>
      <t>Dott. Andrea Frignani</t>
    </r>
    <r>
      <rPr>
        <sz val="10"/>
        <rFont val="Calibri"/>
        <family val="2"/>
      </rPr>
      <t xml:space="preserve">
</t>
    </r>
  </si>
  <si>
    <t>Direttore 
Prof. Giancarlo Pruneri</t>
  </si>
  <si>
    <t>Direttore 
Prof. Franco Valenza</t>
  </si>
  <si>
    <t>Direttore
Dott. Roberto Salvioni</t>
  </si>
  <si>
    <r>
      <t>Direttore</t>
    </r>
    <r>
      <rPr>
        <b/>
        <i/>
        <sz val="8"/>
        <rFont val="Calibri"/>
        <family val="2"/>
      </rPr>
      <t xml:space="preserve"> Interim 
</t>
    </r>
    <r>
      <rPr>
        <b/>
        <sz val="8"/>
        <rFont val="Calibri"/>
        <family val="2"/>
      </rPr>
      <t>Dott. Andrea Frignani</t>
    </r>
  </si>
  <si>
    <r>
      <t xml:space="preserve">Direzione Generale
</t>
    </r>
    <r>
      <rPr>
        <b/>
        <sz val="10"/>
        <rFont val="Calibri"/>
        <family val="2"/>
      </rPr>
      <t xml:space="preserve">Dott. Stefano Manfredi
</t>
    </r>
    <r>
      <rPr>
        <sz val="10"/>
        <rFont val="Calibri"/>
        <family val="2"/>
      </rPr>
      <t xml:space="preserve">
</t>
    </r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</si>
  <si>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</si>
  <si>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</si>
  <si>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</si>
  <si>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</si>
  <si>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Andrea Frignani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</si>
  <si>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</si>
  <si>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Elena Teresa Tropiano</t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</si>
  <si>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</si>
  <si>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</si>
  <si>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Roberto Salvioni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</si>
  <si>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</si>
  <si>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</si>
  <si>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</si>
  <si>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</si>
  <si>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r>
      <t xml:space="preserve">Direzione Sanitaria
</t>
    </r>
    <r>
      <rPr>
        <b/>
        <sz val="10"/>
        <rFont val="Calibri"/>
        <family val="2"/>
      </rPr>
      <t>D.ssa Aida Andreassi</t>
    </r>
    <r>
      <rPr>
        <sz val="10"/>
        <rFont val="Calibri"/>
        <family val="2"/>
      </rPr>
      <t xml:space="preserve">
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</si>
  <si>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</si>
  <si>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</si>
  <si>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</si>
  <si>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</si>
  <si>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</si>
  <si>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</si>
  <si>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</si>
  <si>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</si>
  <si>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</si>
  <si>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</si>
  <si>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Giovanna Pomponi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</si>
  <si>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</si>
  <si>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</si>
  <si>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</si>
  <si>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</si>
  <si>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</si>
  <si>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</si>
  <si>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</si>
  <si>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</si>
  <si>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Laura Anna Maria Ferrari</t>
  </si>
  <si>
    <t>Davide Biasoni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</si>
  <si>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giugno  2021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</si>
</sst>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57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10" borderId="1" xfId="4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vertic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43" fontId="8" fillId="0" borderId="15" xfId="2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0" borderId="15" xfId="1" applyFont="1" applyFill="1" applyBorder="1" applyAlignment="1">
      <alignment horizontal="center" vertical="center" wrapText="1"/>
    </xf>
    <xf numFmtId="43" fontId="8" fillId="0" borderId="13" xfId="1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5" fillId="3" borderId="1" xfId="4" applyFont="1" applyFill="1" applyBorder="1" applyAlignment="1">
      <alignment horizontal="center" vertical="center" textRotation="90" wrapText="1"/>
    </xf>
    <xf numFmtId="0" fontId="8" fillId="3" borderId="1" xfId="4" applyFont="1" applyFill="1" applyBorder="1" applyAlignment="1">
      <alignment horizontal="center" textRotation="90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0" fontId="8" fillId="0" borderId="10" xfId="4" applyFont="1" applyFill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7" fillId="8" borderId="13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wrapText="1"/>
    </xf>
    <xf numFmtId="0" fontId="3" fillId="0" borderId="9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8" fillId="0" borderId="13" xfId="4" applyFont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4"/>
  <sheetViews>
    <sheetView tabSelected="1" topLeftCell="A70" zoomScale="84" zoomScaleNormal="84" workbookViewId="0">
      <selection activeCell="B1" sqref="B1:O1"/>
    </sheetView>
  </sheetViews>
  <sheetFormatPr defaultRowHeight="12.75"/>
  <cols>
    <col min="1" max="1" width="5.140625" style="38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5" customWidth="1"/>
    <col min="8" max="8" width="23" style="2" customWidth="1"/>
    <col min="9" max="10" width="11.7109375" style="2" customWidth="1"/>
    <col min="11" max="11" width="1.28515625" style="55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5" customWidth="1"/>
    <col min="17" max="31" width="9.140625" style="55"/>
    <col min="32" max="16384" width="9.140625" style="1"/>
  </cols>
  <sheetData>
    <row r="1" spans="1:31" ht="55.5" customHeight="1">
      <c r="A1" s="151"/>
      <c r="B1" s="195" t="s">
        <v>260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31" s="2" customFormat="1" ht="71.25" customHeight="1" thickBot="1">
      <c r="A2" s="146"/>
      <c r="B2" s="150" t="s">
        <v>257</v>
      </c>
      <c r="C2" s="67" t="s">
        <v>0</v>
      </c>
      <c r="D2" s="41" t="s">
        <v>1</v>
      </c>
      <c r="E2" s="41" t="s">
        <v>231</v>
      </c>
      <c r="F2" s="120" t="s">
        <v>253</v>
      </c>
      <c r="G2" s="128"/>
      <c r="H2" s="123" t="s">
        <v>3</v>
      </c>
      <c r="I2" s="24" t="s">
        <v>1</v>
      </c>
      <c r="J2" s="41" t="s">
        <v>2</v>
      </c>
      <c r="K2" s="128"/>
      <c r="L2" s="71" t="s">
        <v>73</v>
      </c>
      <c r="M2" s="41" t="s">
        <v>1</v>
      </c>
      <c r="N2" s="41" t="s">
        <v>231</v>
      </c>
      <c r="O2" s="73" t="s">
        <v>251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 s="2" customFormat="1" ht="48" customHeight="1">
      <c r="A3" s="168" t="s">
        <v>4</v>
      </c>
      <c r="B3" s="97" t="s">
        <v>93</v>
      </c>
      <c r="C3" s="88" t="s">
        <v>143</v>
      </c>
      <c r="D3" s="102" t="s">
        <v>206</v>
      </c>
      <c r="E3" s="67"/>
      <c r="F3" s="187"/>
      <c r="G3" s="129"/>
      <c r="H3" s="124" t="s">
        <v>60</v>
      </c>
      <c r="I3" s="3"/>
      <c r="J3" s="3">
        <v>1</v>
      </c>
      <c r="K3" s="129"/>
      <c r="L3" s="190"/>
      <c r="M3" s="190"/>
      <c r="N3" s="190"/>
      <c r="O3" s="190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s="2" customFormat="1" ht="46.5" customHeight="1">
      <c r="A4" s="168"/>
      <c r="B4" s="198" t="s">
        <v>219</v>
      </c>
      <c r="C4" s="171" t="s">
        <v>239</v>
      </c>
      <c r="D4" s="161" t="s">
        <v>196</v>
      </c>
      <c r="E4" s="193"/>
      <c r="F4" s="188"/>
      <c r="G4" s="129"/>
      <c r="H4" s="124" t="s">
        <v>61</v>
      </c>
      <c r="I4" s="102" t="s">
        <v>66</v>
      </c>
      <c r="J4" s="102"/>
      <c r="K4" s="129"/>
      <c r="L4" s="191"/>
      <c r="M4" s="191"/>
      <c r="N4" s="191"/>
      <c r="O4" s="191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s="2" customFormat="1" ht="26.25" customHeight="1">
      <c r="A5" s="168"/>
      <c r="B5" s="199"/>
      <c r="C5" s="172"/>
      <c r="D5" s="163"/>
      <c r="E5" s="194"/>
      <c r="F5" s="188"/>
      <c r="G5" s="129"/>
      <c r="H5" s="124" t="s">
        <v>5</v>
      </c>
      <c r="I5" s="102" t="s">
        <v>65</v>
      </c>
      <c r="J5" s="102"/>
      <c r="K5" s="129"/>
      <c r="L5" s="191"/>
      <c r="M5" s="191"/>
      <c r="N5" s="191"/>
      <c r="O5" s="191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</row>
    <row r="6" spans="1:31" s="2" customFormat="1" ht="50.25" customHeight="1">
      <c r="A6" s="168"/>
      <c r="B6" s="200"/>
      <c r="C6" s="88" t="s">
        <v>214</v>
      </c>
      <c r="D6" s="102" t="s">
        <v>213</v>
      </c>
      <c r="E6" s="67"/>
      <c r="F6" s="189"/>
      <c r="G6" s="129"/>
      <c r="H6" s="165"/>
      <c r="I6" s="208"/>
      <c r="J6" s="209"/>
      <c r="K6" s="129"/>
      <c r="L6" s="192"/>
      <c r="M6" s="192"/>
      <c r="N6" s="192"/>
      <c r="O6" s="192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</row>
    <row r="7" spans="1:31" s="28" customFormat="1">
      <c r="A7" s="168"/>
      <c r="B7" s="37" t="s">
        <v>71</v>
      </c>
      <c r="C7" s="30">
        <f>COUNTA(C3:C6)</f>
        <v>3</v>
      </c>
      <c r="D7" s="30"/>
      <c r="E7" s="33">
        <f>SUM(E3:E6)</f>
        <v>0</v>
      </c>
      <c r="F7" s="121"/>
      <c r="G7" s="130"/>
      <c r="H7" s="29">
        <f>COUNTA(H3:H5)</f>
        <v>3</v>
      </c>
      <c r="I7" s="30"/>
      <c r="J7" s="32">
        <f>SUM(J3:J6)</f>
        <v>1</v>
      </c>
      <c r="K7" s="130"/>
      <c r="L7" s="49">
        <f>COUNTA(L3:L5)</f>
        <v>0</v>
      </c>
      <c r="M7" s="35"/>
      <c r="N7" s="45">
        <f>SUM(N3:N6)</f>
        <v>0</v>
      </c>
      <c r="O7" s="49">
        <f>SUM(O3:O5)</f>
        <v>0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</row>
    <row r="8" spans="1:31" s="28" customFormat="1" ht="37.5" customHeight="1">
      <c r="A8" s="168"/>
      <c r="B8" s="97" t="s">
        <v>144</v>
      </c>
      <c r="C8" s="87" t="s">
        <v>240</v>
      </c>
      <c r="D8" s="161" t="s">
        <v>17</v>
      </c>
      <c r="E8" s="183"/>
      <c r="F8" s="164" t="s">
        <v>118</v>
      </c>
      <c r="G8" s="130"/>
      <c r="H8" s="124" t="s">
        <v>145</v>
      </c>
      <c r="I8" s="102" t="s">
        <v>136</v>
      </c>
      <c r="J8" s="86"/>
      <c r="K8" s="130"/>
      <c r="L8" s="98" t="s">
        <v>148</v>
      </c>
      <c r="M8" s="102" t="s">
        <v>16</v>
      </c>
      <c r="N8" s="51"/>
      <c r="O8" s="153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</row>
    <row r="9" spans="1:31" s="28" customFormat="1" ht="30" customHeight="1">
      <c r="A9" s="168"/>
      <c r="B9" s="198" t="s">
        <v>191</v>
      </c>
      <c r="C9" s="88"/>
      <c r="D9" s="162"/>
      <c r="E9" s="184"/>
      <c r="F9" s="164"/>
      <c r="G9" s="130"/>
      <c r="H9" s="124" t="s">
        <v>19</v>
      </c>
      <c r="I9" s="102" t="s">
        <v>192</v>
      </c>
      <c r="J9" s="86"/>
      <c r="K9" s="130"/>
      <c r="L9" s="118" t="s">
        <v>149</v>
      </c>
      <c r="M9" s="107" t="s">
        <v>62</v>
      </c>
      <c r="N9" s="144"/>
      <c r="O9" s="154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</row>
    <row r="10" spans="1:31" s="28" customFormat="1" ht="28.5" customHeight="1">
      <c r="A10" s="168"/>
      <c r="B10" s="199"/>
      <c r="C10" s="88"/>
      <c r="D10" s="162"/>
      <c r="E10" s="184"/>
      <c r="F10" s="164"/>
      <c r="G10" s="130"/>
      <c r="H10" s="124" t="s">
        <v>21</v>
      </c>
      <c r="I10" s="152" t="s">
        <v>69</v>
      </c>
      <c r="J10" s="100"/>
      <c r="K10" s="130"/>
      <c r="L10" s="98" t="s">
        <v>147</v>
      </c>
      <c r="M10" s="152" t="s">
        <v>258</v>
      </c>
      <c r="N10" s="51"/>
      <c r="O10" s="154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</row>
    <row r="11" spans="1:31" s="28" customFormat="1" ht="28.5" customHeight="1">
      <c r="A11" s="168"/>
      <c r="B11" s="199"/>
      <c r="C11" s="88"/>
      <c r="D11" s="162"/>
      <c r="E11" s="184"/>
      <c r="F11" s="164"/>
      <c r="G11" s="130"/>
      <c r="H11" s="124" t="s">
        <v>18</v>
      </c>
      <c r="I11" s="102" t="s">
        <v>67</v>
      </c>
      <c r="J11" s="100"/>
      <c r="K11" s="130"/>
      <c r="L11" s="155"/>
      <c r="M11" s="156"/>
      <c r="N11" s="156"/>
      <c r="O11" s="1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1:31" s="28" customFormat="1" ht="38.25" customHeight="1">
      <c r="A12" s="168"/>
      <c r="B12" s="199"/>
      <c r="C12" s="89"/>
      <c r="D12" s="163"/>
      <c r="E12" s="185"/>
      <c r="F12" s="164"/>
      <c r="G12" s="130"/>
      <c r="H12" s="124" t="s">
        <v>119</v>
      </c>
      <c r="I12" s="102" t="s">
        <v>68</v>
      </c>
      <c r="J12" s="86"/>
      <c r="K12" s="130"/>
      <c r="L12" s="155"/>
      <c r="M12" s="156"/>
      <c r="N12" s="156"/>
      <c r="O12" s="1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31" s="28" customFormat="1" ht="33.75">
      <c r="A13" s="168"/>
      <c r="B13" s="199"/>
      <c r="C13" s="106" t="s">
        <v>241</v>
      </c>
      <c r="D13" s="102" t="s">
        <v>120</v>
      </c>
      <c r="E13" s="52"/>
      <c r="F13" s="179"/>
      <c r="G13" s="130"/>
      <c r="H13" s="182"/>
      <c r="I13" s="182"/>
      <c r="J13" s="182"/>
      <c r="K13" s="130"/>
      <c r="L13" s="155"/>
      <c r="M13" s="156"/>
      <c r="N13" s="156"/>
      <c r="O13" s="1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</row>
    <row r="14" spans="1:31" s="28" customFormat="1" ht="22.5" customHeight="1">
      <c r="A14" s="168"/>
      <c r="B14" s="199"/>
      <c r="C14" s="106" t="s">
        <v>242</v>
      </c>
      <c r="D14" s="102" t="s">
        <v>146</v>
      </c>
      <c r="E14" s="52"/>
      <c r="F14" s="180"/>
      <c r="G14" s="130"/>
      <c r="H14" s="156"/>
      <c r="I14" s="156"/>
      <c r="J14" s="156"/>
      <c r="K14" s="130"/>
      <c r="L14" s="155"/>
      <c r="M14" s="156"/>
      <c r="N14" s="156"/>
      <c r="O14" s="1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</row>
    <row r="15" spans="1:31" s="28" customFormat="1" ht="33.75" customHeight="1">
      <c r="A15" s="168"/>
      <c r="B15" s="199"/>
      <c r="C15" s="87" t="s">
        <v>243</v>
      </c>
      <c r="D15" s="107" t="s">
        <v>14</v>
      </c>
      <c r="E15" s="85"/>
      <c r="F15" s="181"/>
      <c r="G15" s="130"/>
      <c r="H15" s="156"/>
      <c r="I15" s="156"/>
      <c r="J15" s="156"/>
      <c r="K15" s="130"/>
      <c r="L15" s="155"/>
      <c r="M15" s="156"/>
      <c r="N15" s="156"/>
      <c r="O15" s="1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</row>
    <row r="16" spans="1:31" s="28" customFormat="1" ht="28.5" customHeight="1">
      <c r="A16" s="168"/>
      <c r="B16" s="199"/>
      <c r="C16" s="87" t="s">
        <v>95</v>
      </c>
      <c r="D16" s="161" t="s">
        <v>15</v>
      </c>
      <c r="E16" s="183"/>
      <c r="F16" s="93" t="s">
        <v>112</v>
      </c>
      <c r="G16" s="130"/>
      <c r="H16" s="156"/>
      <c r="I16" s="156"/>
      <c r="J16" s="156"/>
      <c r="K16" s="130"/>
      <c r="L16" s="155"/>
      <c r="M16" s="156"/>
      <c r="N16" s="156"/>
      <c r="O16" s="1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</row>
    <row r="17" spans="1:31" s="28" customFormat="1" ht="27" customHeight="1">
      <c r="A17" s="168"/>
      <c r="B17" s="199"/>
      <c r="C17" s="88"/>
      <c r="D17" s="162"/>
      <c r="E17" s="184"/>
      <c r="F17" s="93" t="s">
        <v>113</v>
      </c>
      <c r="G17" s="130"/>
      <c r="H17" s="156"/>
      <c r="I17" s="156"/>
      <c r="J17" s="156"/>
      <c r="K17" s="130"/>
      <c r="L17" s="155"/>
      <c r="M17" s="156"/>
      <c r="N17" s="156"/>
      <c r="O17" s="1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</row>
    <row r="18" spans="1:31" s="28" customFormat="1" ht="26.25" customHeight="1">
      <c r="A18" s="168"/>
      <c r="B18" s="199"/>
      <c r="C18" s="88"/>
      <c r="D18" s="162"/>
      <c r="E18" s="184"/>
      <c r="F18" s="93" t="s">
        <v>150</v>
      </c>
      <c r="G18" s="130"/>
      <c r="H18" s="156"/>
      <c r="I18" s="156"/>
      <c r="J18" s="156"/>
      <c r="K18" s="130"/>
      <c r="L18" s="155"/>
      <c r="M18" s="156"/>
      <c r="N18" s="156"/>
      <c r="O18" s="1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</row>
    <row r="19" spans="1:31" s="28" customFormat="1" ht="24" customHeight="1">
      <c r="A19" s="168"/>
      <c r="B19" s="199"/>
      <c r="C19" s="88"/>
      <c r="D19" s="162"/>
      <c r="E19" s="184"/>
      <c r="F19" s="93" t="s">
        <v>114</v>
      </c>
      <c r="G19" s="130"/>
      <c r="H19" s="156"/>
      <c r="I19" s="156"/>
      <c r="J19" s="156"/>
      <c r="K19" s="130"/>
      <c r="L19" s="155"/>
      <c r="M19" s="156"/>
      <c r="N19" s="156"/>
      <c r="O19" s="1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</row>
    <row r="20" spans="1:31" s="28" customFormat="1" ht="27.75" customHeight="1">
      <c r="A20" s="168"/>
      <c r="B20" s="199"/>
      <c r="C20" s="89"/>
      <c r="D20" s="163"/>
      <c r="E20" s="185"/>
      <c r="F20" s="93" t="s">
        <v>115</v>
      </c>
      <c r="G20" s="130"/>
      <c r="H20" s="156"/>
      <c r="I20" s="156"/>
      <c r="J20" s="156"/>
      <c r="K20" s="130"/>
      <c r="L20" s="155"/>
      <c r="M20" s="156"/>
      <c r="N20" s="156"/>
      <c r="O20" s="1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</row>
    <row r="21" spans="1:31" s="28" customFormat="1" ht="29.25" customHeight="1">
      <c r="A21" s="168"/>
      <c r="B21" s="200"/>
      <c r="C21" s="87" t="s">
        <v>96</v>
      </c>
      <c r="D21" s="107" t="s">
        <v>117</v>
      </c>
      <c r="E21" s="85"/>
      <c r="F21" s="105" t="s">
        <v>116</v>
      </c>
      <c r="G21" s="130"/>
      <c r="H21" s="159"/>
      <c r="I21" s="159"/>
      <c r="J21" s="159"/>
      <c r="K21" s="130"/>
      <c r="L21" s="158"/>
      <c r="M21" s="159"/>
      <c r="N21" s="159"/>
      <c r="O21" s="160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</row>
    <row r="22" spans="1:31" s="28" customFormat="1" ht="15" customHeight="1">
      <c r="A22" s="168"/>
      <c r="B22" s="37" t="s">
        <v>71</v>
      </c>
      <c r="C22" s="30">
        <f>COUNTA(C8:C21)</f>
        <v>6</v>
      </c>
      <c r="D22" s="30"/>
      <c r="E22" s="49">
        <f>SUM(E8:E21)</f>
        <v>0</v>
      </c>
      <c r="F22" s="29"/>
      <c r="G22" s="131"/>
      <c r="H22" s="34">
        <f>COUNTA(H8:H12)</f>
        <v>5</v>
      </c>
      <c r="I22" s="49">
        <f>SUM(I8:I21)</f>
        <v>0</v>
      </c>
      <c r="J22" s="49">
        <f>J8+J9+J10+J11+J12</f>
        <v>0</v>
      </c>
      <c r="K22" s="131"/>
      <c r="L22" s="35">
        <f>COUNTA(L8:L10)</f>
        <v>3</v>
      </c>
      <c r="M22" s="35"/>
      <c r="N22" s="45">
        <f>SUM(N8:N21)</f>
        <v>0</v>
      </c>
      <c r="O22" s="49"/>
      <c r="P22" s="96"/>
      <c r="Q22" s="54"/>
      <c r="R22" s="104"/>
      <c r="S22" s="104"/>
      <c r="T22" s="104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</row>
    <row r="23" spans="1:31" s="28" customFormat="1" ht="41.25" customHeight="1">
      <c r="A23" s="168"/>
      <c r="B23" s="97" t="s">
        <v>151</v>
      </c>
      <c r="C23" s="87" t="s">
        <v>244</v>
      </c>
      <c r="D23" s="107" t="s">
        <v>199</v>
      </c>
      <c r="E23" s="90"/>
      <c r="F23" s="228"/>
      <c r="G23" s="131"/>
      <c r="H23" s="125" t="s">
        <v>83</v>
      </c>
      <c r="I23" s="107" t="s">
        <v>229</v>
      </c>
      <c r="J23" s="85">
        <v>1</v>
      </c>
      <c r="K23" s="131"/>
      <c r="L23" s="118" t="s">
        <v>216</v>
      </c>
      <c r="M23" s="107" t="s">
        <v>229</v>
      </c>
      <c r="N23" s="85">
        <v>1</v>
      </c>
      <c r="O23" s="173"/>
      <c r="P23" s="96"/>
      <c r="Q23" s="54"/>
      <c r="R23" s="104"/>
      <c r="S23" s="104"/>
      <c r="T23" s="104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</row>
    <row r="24" spans="1:31" s="28" customFormat="1" ht="36.75" customHeight="1">
      <c r="A24" s="168"/>
      <c r="B24" s="241" t="s">
        <v>220</v>
      </c>
      <c r="C24" s="106" t="s">
        <v>82</v>
      </c>
      <c r="D24" s="102" t="s">
        <v>34</v>
      </c>
      <c r="E24" s="110"/>
      <c r="F24" s="158"/>
      <c r="G24" s="131"/>
      <c r="H24" s="182"/>
      <c r="I24" s="182"/>
      <c r="J24" s="210"/>
      <c r="K24" s="131"/>
      <c r="L24" s="98" t="s">
        <v>157</v>
      </c>
      <c r="M24" s="102" t="s">
        <v>138</v>
      </c>
      <c r="N24" s="86"/>
      <c r="O24" s="173"/>
      <c r="P24" s="96"/>
      <c r="Q24" s="54"/>
      <c r="R24" s="104"/>
      <c r="S24" s="104"/>
      <c r="T24" s="104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1" s="28" customFormat="1" ht="36.75" customHeight="1">
      <c r="A25" s="168"/>
      <c r="B25" s="196"/>
      <c r="C25" s="88" t="s">
        <v>20</v>
      </c>
      <c r="D25" s="109" t="s">
        <v>207</v>
      </c>
      <c r="E25" s="91"/>
      <c r="F25" s="92" t="s">
        <v>208</v>
      </c>
      <c r="G25" s="131"/>
      <c r="H25" s="156"/>
      <c r="I25" s="156"/>
      <c r="J25" s="157"/>
      <c r="K25" s="131"/>
      <c r="L25" s="98" t="s">
        <v>97</v>
      </c>
      <c r="M25" s="102" t="s">
        <v>190</v>
      </c>
      <c r="N25" s="86"/>
      <c r="O25" s="173"/>
      <c r="P25" s="96"/>
      <c r="Q25" s="54"/>
      <c r="R25" s="104"/>
      <c r="S25" s="104"/>
      <c r="T25" s="104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</row>
    <row r="26" spans="1:31" s="28" customFormat="1" ht="15" customHeight="1">
      <c r="A26" s="168"/>
      <c r="B26" s="37" t="s">
        <v>71</v>
      </c>
      <c r="C26" s="43">
        <f>COUNTA(C23:C25)</f>
        <v>3</v>
      </c>
      <c r="D26" s="30"/>
      <c r="E26" s="32">
        <f>SUM(E23:E25)</f>
        <v>0</v>
      </c>
      <c r="F26" s="122"/>
      <c r="G26" s="131"/>
      <c r="H26" s="37">
        <f>COUNTA(H23:H25)</f>
        <v>1</v>
      </c>
      <c r="I26" s="30"/>
      <c r="J26" s="30">
        <f>SUM(J23:J25)</f>
        <v>1</v>
      </c>
      <c r="K26" s="131"/>
      <c r="L26" s="35">
        <f>COUNTA(L23:L25)</f>
        <v>3</v>
      </c>
      <c r="M26" s="35"/>
      <c r="N26" s="30">
        <f>SUM(N23:N25)</f>
        <v>1</v>
      </c>
      <c r="O26" s="75"/>
      <c r="P26" s="96"/>
      <c r="Q26" s="54"/>
      <c r="R26" s="104"/>
      <c r="S26" s="104"/>
      <c r="T26" s="104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1" s="28" customFormat="1" ht="31.5" customHeight="1">
      <c r="A27" s="168" t="s">
        <v>4</v>
      </c>
      <c r="B27" s="97" t="s">
        <v>22</v>
      </c>
      <c r="C27" s="87" t="s">
        <v>245</v>
      </c>
      <c r="D27" s="161" t="s">
        <v>23</v>
      </c>
      <c r="E27" s="177"/>
      <c r="F27" s="228"/>
      <c r="G27" s="131"/>
      <c r="H27" s="125" t="s">
        <v>89</v>
      </c>
      <c r="I27" s="161" t="s">
        <v>24</v>
      </c>
      <c r="J27" s="183"/>
      <c r="K27" s="131"/>
      <c r="L27" s="25" t="s">
        <v>158</v>
      </c>
      <c r="M27" s="102" t="s">
        <v>25</v>
      </c>
      <c r="N27" s="86"/>
      <c r="O27" s="174"/>
      <c r="P27" s="96"/>
      <c r="Q27" s="54"/>
      <c r="R27" s="104"/>
      <c r="S27" s="104"/>
      <c r="T27" s="104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</row>
    <row r="28" spans="1:31" s="28" customFormat="1" ht="31.5" customHeight="1">
      <c r="A28" s="168"/>
      <c r="B28" s="196" t="s">
        <v>221</v>
      </c>
      <c r="C28" s="88"/>
      <c r="D28" s="162"/>
      <c r="E28" s="203"/>
      <c r="F28" s="155"/>
      <c r="G28" s="131"/>
      <c r="H28" s="126"/>
      <c r="I28" s="162"/>
      <c r="J28" s="184"/>
      <c r="K28" s="131"/>
      <c r="L28" s="119" t="s">
        <v>92</v>
      </c>
      <c r="M28" s="109" t="s">
        <v>237</v>
      </c>
      <c r="N28" s="86">
        <v>1</v>
      </c>
      <c r="O28" s="174"/>
      <c r="P28" s="96"/>
      <c r="Q28" s="54"/>
      <c r="R28" s="104"/>
      <c r="S28" s="104"/>
      <c r="T28" s="104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</row>
    <row r="29" spans="1:31" s="28" customFormat="1" ht="31.5" customHeight="1">
      <c r="A29" s="168"/>
      <c r="B29" s="196"/>
      <c r="C29" s="89"/>
      <c r="D29" s="163"/>
      <c r="E29" s="178"/>
      <c r="F29" s="158"/>
      <c r="G29" s="131"/>
      <c r="H29" s="127"/>
      <c r="I29" s="163"/>
      <c r="J29" s="185"/>
      <c r="K29" s="131"/>
      <c r="L29" s="98" t="s">
        <v>26</v>
      </c>
      <c r="M29" s="152" t="s">
        <v>259</v>
      </c>
      <c r="N29" s="86"/>
      <c r="O29" s="174"/>
      <c r="P29" s="96"/>
      <c r="Q29" s="54"/>
      <c r="R29" s="104"/>
      <c r="S29" s="104"/>
      <c r="T29" s="104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</row>
    <row r="30" spans="1:31" s="28" customFormat="1" ht="39" customHeight="1">
      <c r="A30" s="168"/>
      <c r="B30" s="196"/>
      <c r="C30" s="87" t="s">
        <v>84</v>
      </c>
      <c r="D30" s="161" t="s">
        <v>226</v>
      </c>
      <c r="E30" s="177"/>
      <c r="F30" s="175" t="s">
        <v>121</v>
      </c>
      <c r="G30" s="131"/>
      <c r="H30" s="124" t="s">
        <v>152</v>
      </c>
      <c r="I30" s="102" t="s">
        <v>122</v>
      </c>
      <c r="J30" s="52"/>
      <c r="K30" s="131"/>
      <c r="L30" s="118" t="s">
        <v>201</v>
      </c>
      <c r="M30" s="107" t="s">
        <v>110</v>
      </c>
      <c r="N30" s="85"/>
      <c r="O30" s="84" t="s">
        <v>209</v>
      </c>
      <c r="P30" s="96"/>
      <c r="Q30" s="54"/>
      <c r="R30" s="104"/>
      <c r="S30" s="104"/>
      <c r="T30" s="104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</row>
    <row r="31" spans="1:31" s="28" customFormat="1" ht="35.25" customHeight="1">
      <c r="A31" s="168"/>
      <c r="B31" s="196"/>
      <c r="C31" s="89"/>
      <c r="D31" s="163"/>
      <c r="E31" s="178"/>
      <c r="F31" s="176"/>
      <c r="G31" s="131"/>
      <c r="H31" s="124" t="s">
        <v>178</v>
      </c>
      <c r="I31" s="102" t="s">
        <v>198</v>
      </c>
      <c r="J31" s="52"/>
      <c r="K31" s="131"/>
      <c r="L31" s="167"/>
      <c r="M31" s="167"/>
      <c r="N31" s="167"/>
      <c r="O31" s="167"/>
      <c r="P31" s="96"/>
      <c r="Q31" s="54"/>
      <c r="R31" s="104"/>
      <c r="S31" s="104"/>
      <c r="T31" s="104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</row>
    <row r="32" spans="1:31" s="28" customFormat="1" ht="27" customHeight="1">
      <c r="A32" s="168"/>
      <c r="B32" s="196"/>
      <c r="C32" s="87" t="s">
        <v>85</v>
      </c>
      <c r="D32" s="107" t="s">
        <v>137</v>
      </c>
      <c r="E32" s="90"/>
      <c r="F32" s="99"/>
      <c r="G32" s="131"/>
      <c r="H32" s="125" t="s">
        <v>210</v>
      </c>
      <c r="I32" s="107" t="s">
        <v>156</v>
      </c>
      <c r="J32" s="85"/>
      <c r="K32" s="131"/>
      <c r="L32" s="167"/>
      <c r="M32" s="167"/>
      <c r="N32" s="167"/>
      <c r="O32" s="167"/>
      <c r="P32" s="96"/>
      <c r="Q32" s="54"/>
      <c r="R32" s="104"/>
      <c r="S32" s="104"/>
      <c r="T32" s="104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</row>
    <row r="33" spans="1:31" s="28" customFormat="1" ht="25.5" customHeight="1">
      <c r="A33" s="168"/>
      <c r="B33" s="196"/>
      <c r="C33" s="87" t="s">
        <v>86</v>
      </c>
      <c r="D33" s="107" t="s">
        <v>27</v>
      </c>
      <c r="E33" s="90"/>
      <c r="F33" s="105" t="s">
        <v>123</v>
      </c>
      <c r="G33" s="131"/>
      <c r="H33" s="125" t="s">
        <v>91</v>
      </c>
      <c r="I33" s="107" t="s">
        <v>28</v>
      </c>
      <c r="J33" s="85"/>
      <c r="K33" s="131"/>
      <c r="L33" s="167"/>
      <c r="M33" s="167"/>
      <c r="N33" s="167"/>
      <c r="O33" s="167"/>
      <c r="P33" s="96"/>
      <c r="Q33" s="54"/>
      <c r="R33" s="104"/>
      <c r="S33" s="104"/>
      <c r="T33" s="104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</row>
    <row r="34" spans="1:31" s="28" customFormat="1" ht="39" customHeight="1">
      <c r="A34" s="168"/>
      <c r="B34" s="196"/>
      <c r="C34" s="106" t="s">
        <v>246</v>
      </c>
      <c r="D34" s="102" t="s">
        <v>233</v>
      </c>
      <c r="E34" s="110">
        <v>1</v>
      </c>
      <c r="F34" s="179"/>
      <c r="G34" s="131"/>
      <c r="H34" s="124" t="s">
        <v>90</v>
      </c>
      <c r="I34" s="102" t="s">
        <v>64</v>
      </c>
      <c r="J34" s="86"/>
      <c r="K34" s="131"/>
      <c r="L34" s="167"/>
      <c r="M34" s="167"/>
      <c r="N34" s="167"/>
      <c r="O34" s="167"/>
      <c r="P34" s="96"/>
      <c r="Q34" s="54"/>
      <c r="R34" s="104"/>
      <c r="S34" s="104"/>
      <c r="T34" s="104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</row>
    <row r="35" spans="1:31" s="28" customFormat="1" ht="25.5" customHeight="1">
      <c r="A35" s="168"/>
      <c r="B35" s="196"/>
      <c r="C35" s="87" t="s">
        <v>88</v>
      </c>
      <c r="D35" s="107" t="s">
        <v>30</v>
      </c>
      <c r="E35" s="90"/>
      <c r="F35" s="180"/>
      <c r="G35" s="131"/>
      <c r="H35" s="94"/>
      <c r="I35" s="94"/>
      <c r="J35" s="95"/>
      <c r="K35" s="131"/>
      <c r="L35" s="167"/>
      <c r="M35" s="167"/>
      <c r="N35" s="167"/>
      <c r="O35" s="167"/>
      <c r="P35" s="96"/>
      <c r="Q35" s="54"/>
      <c r="R35" s="104"/>
      <c r="S35" s="104"/>
      <c r="T35" s="104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</row>
    <row r="36" spans="1:31" s="28" customFormat="1" ht="29.25" customHeight="1">
      <c r="A36" s="168"/>
      <c r="B36" s="196"/>
      <c r="C36" s="106" t="s">
        <v>153</v>
      </c>
      <c r="D36" s="102" t="s">
        <v>31</v>
      </c>
      <c r="E36" s="102"/>
      <c r="F36" s="181"/>
      <c r="G36" s="131"/>
      <c r="H36" s="124" t="s">
        <v>32</v>
      </c>
      <c r="I36" s="102" t="s">
        <v>33</v>
      </c>
      <c r="J36" s="86"/>
      <c r="K36" s="131"/>
      <c r="L36" s="167"/>
      <c r="M36" s="167"/>
      <c r="N36" s="167"/>
      <c r="O36" s="167"/>
      <c r="P36" s="96"/>
      <c r="Q36" s="54"/>
      <c r="R36" s="104"/>
      <c r="S36" s="104"/>
      <c r="T36" s="104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</row>
    <row r="37" spans="1:31" s="28" customFormat="1" ht="30" customHeight="1">
      <c r="A37" s="168"/>
      <c r="B37" s="196"/>
      <c r="C37" s="106" t="s">
        <v>154</v>
      </c>
      <c r="D37" s="102" t="s">
        <v>29</v>
      </c>
      <c r="E37" s="110"/>
      <c r="F37" s="93" t="s">
        <v>125</v>
      </c>
      <c r="G37" s="131"/>
      <c r="H37" s="124" t="s">
        <v>155</v>
      </c>
      <c r="I37" s="102"/>
      <c r="J37" s="86">
        <v>1</v>
      </c>
      <c r="K37" s="131"/>
      <c r="L37" s="167"/>
      <c r="M37" s="167"/>
      <c r="N37" s="167"/>
      <c r="O37" s="167"/>
      <c r="P37" s="96"/>
      <c r="Q37" s="54"/>
      <c r="R37" s="104"/>
      <c r="S37" s="104"/>
      <c r="T37" s="104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</row>
    <row r="38" spans="1:31" s="28" customFormat="1" ht="36" customHeight="1">
      <c r="A38" s="168"/>
      <c r="B38" s="197"/>
      <c r="C38" s="106" t="s">
        <v>87</v>
      </c>
      <c r="D38" s="102" t="s">
        <v>233</v>
      </c>
      <c r="E38" s="110">
        <v>1</v>
      </c>
      <c r="F38" s="93" t="s">
        <v>124</v>
      </c>
      <c r="G38" s="131"/>
      <c r="H38" s="100"/>
      <c r="I38" s="100"/>
      <c r="J38" s="101"/>
      <c r="K38" s="131"/>
      <c r="L38" s="167"/>
      <c r="M38" s="167"/>
      <c r="N38" s="167"/>
      <c r="O38" s="167"/>
      <c r="P38" s="96"/>
      <c r="Q38" s="54"/>
      <c r="R38" s="104"/>
      <c r="S38" s="104"/>
      <c r="T38" s="104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</row>
    <row r="39" spans="1:31" s="28" customFormat="1" ht="15" customHeight="1">
      <c r="A39" s="168"/>
      <c r="B39" s="37" t="s">
        <v>71</v>
      </c>
      <c r="C39" s="35">
        <f>COUNTA(C27:C38)</f>
        <v>9</v>
      </c>
      <c r="D39" s="30"/>
      <c r="E39" s="143">
        <f>SUM(E27:E38)</f>
        <v>2</v>
      </c>
      <c r="F39" s="53"/>
      <c r="G39" s="131"/>
      <c r="H39" s="34">
        <f>COUNTA(H27:H38)</f>
        <v>8</v>
      </c>
      <c r="I39" s="35"/>
      <c r="J39" s="53">
        <f>SUM(J27:J38)</f>
        <v>1</v>
      </c>
      <c r="K39" s="131"/>
      <c r="L39" s="35">
        <f>COUNTA(L27:L38)</f>
        <v>4</v>
      </c>
      <c r="M39" s="35"/>
      <c r="N39" s="77">
        <f>SUM(N27:N38)</f>
        <v>1</v>
      </c>
      <c r="O39" s="30">
        <f>SUM(O30:O33)</f>
        <v>0</v>
      </c>
      <c r="P39" s="96"/>
      <c r="Q39" s="54"/>
      <c r="R39" s="104"/>
      <c r="S39" s="104"/>
      <c r="T39" s="104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</row>
    <row r="40" spans="1:31" s="2" customFormat="1" ht="40.5" customHeight="1">
      <c r="A40" s="168"/>
      <c r="B40" s="97" t="s">
        <v>159</v>
      </c>
      <c r="C40" s="87" t="s">
        <v>160</v>
      </c>
      <c r="D40" s="161" t="s">
        <v>9</v>
      </c>
      <c r="E40" s="161"/>
      <c r="F40" s="190" t="s">
        <v>161</v>
      </c>
      <c r="G40" s="129"/>
      <c r="H40" s="124" t="s">
        <v>99</v>
      </c>
      <c r="I40" s="103" t="s">
        <v>7</v>
      </c>
      <c r="J40" s="102"/>
      <c r="K40" s="129"/>
      <c r="L40" s="98" t="s">
        <v>6</v>
      </c>
      <c r="M40" s="102" t="s">
        <v>142</v>
      </c>
      <c r="N40" s="3"/>
      <c r="O40" s="102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</row>
    <row r="41" spans="1:31" s="2" customFormat="1" ht="27.75" customHeight="1">
      <c r="A41" s="168"/>
      <c r="B41" s="199" t="s">
        <v>197</v>
      </c>
      <c r="C41" s="88"/>
      <c r="D41" s="162"/>
      <c r="E41" s="162"/>
      <c r="F41" s="191"/>
      <c r="G41" s="129"/>
      <c r="H41" s="124" t="s">
        <v>102</v>
      </c>
      <c r="I41" s="103" t="s">
        <v>8</v>
      </c>
      <c r="J41" s="102"/>
      <c r="K41" s="129"/>
      <c r="L41" s="175"/>
      <c r="M41" s="216"/>
      <c r="N41" s="216"/>
      <c r="O41" s="217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</row>
    <row r="42" spans="1:31" s="2" customFormat="1" ht="27.75" customHeight="1">
      <c r="A42" s="168"/>
      <c r="B42" s="199"/>
      <c r="C42" s="88"/>
      <c r="D42" s="162"/>
      <c r="E42" s="162"/>
      <c r="F42" s="191"/>
      <c r="G42" s="129"/>
      <c r="H42" s="124" t="s">
        <v>103</v>
      </c>
      <c r="I42" s="103" t="s">
        <v>133</v>
      </c>
      <c r="J42" s="42"/>
      <c r="K42" s="129"/>
      <c r="L42" s="218"/>
      <c r="M42" s="219"/>
      <c r="N42" s="219"/>
      <c r="O42" s="220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</row>
    <row r="43" spans="1:31" s="2" customFormat="1" ht="27.75" customHeight="1">
      <c r="A43" s="168"/>
      <c r="B43" s="199"/>
      <c r="C43" s="88"/>
      <c r="D43" s="162"/>
      <c r="E43" s="162"/>
      <c r="F43" s="191"/>
      <c r="G43" s="129"/>
      <c r="H43" s="124" t="s">
        <v>104</v>
      </c>
      <c r="I43" s="102" t="s">
        <v>132</v>
      </c>
      <c r="J43" s="102"/>
      <c r="K43" s="129"/>
      <c r="L43" s="218"/>
      <c r="M43" s="219"/>
      <c r="N43" s="219"/>
      <c r="O43" s="220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</row>
    <row r="44" spans="1:31" s="2" customFormat="1" ht="29.25" customHeight="1">
      <c r="A44" s="168"/>
      <c r="B44" s="199"/>
      <c r="C44" s="89"/>
      <c r="D44" s="163"/>
      <c r="E44" s="163"/>
      <c r="F44" s="192"/>
      <c r="G44" s="129"/>
      <c r="H44" s="124" t="s">
        <v>105</v>
      </c>
      <c r="I44" s="103" t="s">
        <v>131</v>
      </c>
      <c r="J44" s="102"/>
      <c r="K44" s="129"/>
      <c r="L44" s="218"/>
      <c r="M44" s="219"/>
      <c r="N44" s="219"/>
      <c r="O44" s="220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</row>
    <row r="45" spans="1:31" s="2" customFormat="1" ht="29.25" customHeight="1">
      <c r="A45" s="168"/>
      <c r="B45" s="199"/>
      <c r="C45" s="87" t="s">
        <v>247</v>
      </c>
      <c r="D45" s="161" t="s">
        <v>10</v>
      </c>
      <c r="E45" s="161"/>
      <c r="F45" s="190"/>
      <c r="G45" s="129"/>
      <c r="H45" s="124" t="s">
        <v>170</v>
      </c>
      <c r="I45" s="103" t="s">
        <v>74</v>
      </c>
      <c r="J45" s="102"/>
      <c r="K45" s="129"/>
      <c r="L45" s="218"/>
      <c r="M45" s="219"/>
      <c r="N45" s="219"/>
      <c r="O45" s="220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</row>
    <row r="46" spans="1:31" s="2" customFormat="1" ht="29.25" customHeight="1">
      <c r="A46" s="168"/>
      <c r="B46" s="199"/>
      <c r="C46" s="88"/>
      <c r="D46" s="162"/>
      <c r="E46" s="162"/>
      <c r="F46" s="191"/>
      <c r="G46" s="129"/>
      <c r="H46" s="124" t="s">
        <v>101</v>
      </c>
      <c r="I46" s="103" t="s">
        <v>12</v>
      </c>
      <c r="J46" s="102"/>
      <c r="K46" s="129"/>
      <c r="L46" s="218"/>
      <c r="M46" s="219"/>
      <c r="N46" s="219"/>
      <c r="O46" s="220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</row>
    <row r="47" spans="1:31" s="2" customFormat="1" ht="29.25" customHeight="1">
      <c r="A47" s="168"/>
      <c r="B47" s="199"/>
      <c r="C47" s="89"/>
      <c r="D47" s="163"/>
      <c r="E47" s="163"/>
      <c r="F47" s="192"/>
      <c r="G47" s="129"/>
      <c r="H47" s="124" t="s">
        <v>100</v>
      </c>
      <c r="I47" s="103" t="s">
        <v>11</v>
      </c>
      <c r="J47" s="102"/>
      <c r="K47" s="129"/>
      <c r="L47" s="218"/>
      <c r="M47" s="219"/>
      <c r="N47" s="219"/>
      <c r="O47" s="220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</row>
    <row r="48" spans="1:31" s="2" customFormat="1" ht="33.75" customHeight="1">
      <c r="A48" s="168"/>
      <c r="B48" s="199"/>
      <c r="C48" s="87" t="s">
        <v>13</v>
      </c>
      <c r="D48" s="107" t="s">
        <v>248</v>
      </c>
      <c r="E48" s="107">
        <v>1</v>
      </c>
      <c r="F48" s="111" t="s">
        <v>250</v>
      </c>
      <c r="G48" s="129"/>
      <c r="H48" s="164"/>
      <c r="I48" s="165"/>
      <c r="J48" s="166"/>
      <c r="K48" s="129"/>
      <c r="L48" s="218"/>
      <c r="M48" s="219"/>
      <c r="N48" s="219"/>
      <c r="O48" s="220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</row>
    <row r="49" spans="1:31" s="2" customFormat="1" ht="22.5">
      <c r="A49" s="168"/>
      <c r="B49" s="199"/>
      <c r="C49" s="171" t="s">
        <v>98</v>
      </c>
      <c r="D49" s="161" t="s">
        <v>225</v>
      </c>
      <c r="E49" s="214"/>
      <c r="F49" s="191"/>
      <c r="G49" s="129"/>
      <c r="H49" s="124" t="s">
        <v>106</v>
      </c>
      <c r="I49" s="103" t="s">
        <v>134</v>
      </c>
      <c r="J49" s="102"/>
      <c r="K49" s="129"/>
      <c r="L49" s="218"/>
      <c r="M49" s="219"/>
      <c r="N49" s="219"/>
      <c r="O49" s="220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</row>
    <row r="50" spans="1:31" s="2" customFormat="1" ht="32.25" customHeight="1">
      <c r="A50" s="168"/>
      <c r="B50" s="200"/>
      <c r="C50" s="172"/>
      <c r="D50" s="163"/>
      <c r="E50" s="215"/>
      <c r="F50" s="192"/>
      <c r="G50" s="129"/>
      <c r="H50" s="124" t="s">
        <v>171</v>
      </c>
      <c r="I50" s="111" t="s">
        <v>111</v>
      </c>
      <c r="J50" s="102"/>
      <c r="K50" s="129"/>
      <c r="L50" s="176"/>
      <c r="M50" s="221"/>
      <c r="N50" s="221"/>
      <c r="O50" s="222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</row>
    <row r="51" spans="1:31" s="28" customFormat="1">
      <c r="A51" s="168"/>
      <c r="B51" s="37" t="s">
        <v>71</v>
      </c>
      <c r="C51" s="30">
        <f>COUNTA(C40:C50)</f>
        <v>4</v>
      </c>
      <c r="D51" s="30"/>
      <c r="E51" s="30">
        <f>SUM(E40:E50)</f>
        <v>1</v>
      </c>
      <c r="F51" s="121">
        <f>SUM(F40:F50)</f>
        <v>0</v>
      </c>
      <c r="G51" s="130"/>
      <c r="H51" s="37">
        <f>COUNTA(H40:H50)</f>
        <v>10</v>
      </c>
      <c r="I51" s="30"/>
      <c r="J51" s="32">
        <f>SUM(J40:J50)</f>
        <v>0</v>
      </c>
      <c r="K51" s="130"/>
      <c r="L51" s="35">
        <f>COUNTA(L40:L50)</f>
        <v>1</v>
      </c>
      <c r="M51" s="35"/>
      <c r="N51" s="45">
        <f>SUM(N40:N50)</f>
        <v>0</v>
      </c>
      <c r="O51" s="31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</row>
    <row r="52" spans="1:31" ht="43.5" customHeight="1">
      <c r="A52" s="168" t="s">
        <v>35</v>
      </c>
      <c r="B52" s="147" t="s">
        <v>162</v>
      </c>
      <c r="C52" s="171" t="s">
        <v>37</v>
      </c>
      <c r="D52" s="161" t="s">
        <v>234</v>
      </c>
      <c r="E52" s="161">
        <v>1</v>
      </c>
      <c r="F52" s="234"/>
      <c r="G52" s="132"/>
      <c r="H52" s="124" t="s">
        <v>163</v>
      </c>
      <c r="I52" s="83" t="s">
        <v>235</v>
      </c>
      <c r="J52" s="60">
        <v>1</v>
      </c>
      <c r="K52" s="132"/>
      <c r="L52" s="98" t="s">
        <v>166</v>
      </c>
      <c r="M52" s="66" t="s">
        <v>181</v>
      </c>
      <c r="N52" s="59"/>
      <c r="O52" s="223"/>
    </row>
    <row r="53" spans="1:31" ht="30" customHeight="1">
      <c r="A53" s="168"/>
      <c r="B53" s="198" t="s">
        <v>236</v>
      </c>
      <c r="C53" s="227"/>
      <c r="D53" s="162"/>
      <c r="E53" s="162"/>
      <c r="F53" s="240"/>
      <c r="G53" s="132"/>
      <c r="H53" s="124" t="s">
        <v>164</v>
      </c>
      <c r="I53" s="5"/>
      <c r="J53" s="60">
        <v>1</v>
      </c>
      <c r="K53" s="132"/>
      <c r="L53" s="98" t="s">
        <v>107</v>
      </c>
      <c r="M53" s="19" t="s">
        <v>53</v>
      </c>
      <c r="N53" s="19"/>
      <c r="O53" s="224"/>
    </row>
    <row r="54" spans="1:31" ht="30" customHeight="1">
      <c r="A54" s="168"/>
      <c r="B54" s="199"/>
      <c r="C54" s="172"/>
      <c r="D54" s="163"/>
      <c r="E54" s="163"/>
      <c r="F54" s="236"/>
      <c r="G54" s="132"/>
      <c r="H54" s="124" t="s">
        <v>165</v>
      </c>
      <c r="I54" s="5" t="s">
        <v>200</v>
      </c>
      <c r="J54" s="60"/>
      <c r="K54" s="132"/>
      <c r="L54" s="118" t="s">
        <v>202</v>
      </c>
      <c r="M54" s="107" t="s">
        <v>203</v>
      </c>
      <c r="N54" s="112">
        <v>1</v>
      </c>
      <c r="O54" s="224"/>
    </row>
    <row r="55" spans="1:31" ht="34.5" customHeight="1">
      <c r="A55" s="168"/>
      <c r="B55" s="199"/>
      <c r="C55" s="106" t="s">
        <v>189</v>
      </c>
      <c r="D55" s="19" t="s">
        <v>188</v>
      </c>
      <c r="E55" s="59">
        <v>1</v>
      </c>
      <c r="F55" s="92" t="s">
        <v>127</v>
      </c>
      <c r="G55" s="132"/>
      <c r="H55" s="6"/>
      <c r="I55" s="6"/>
      <c r="J55" s="7"/>
      <c r="K55" s="132"/>
      <c r="L55" s="164"/>
      <c r="M55" s="165"/>
      <c r="N55" s="165"/>
      <c r="O55" s="166"/>
    </row>
    <row r="56" spans="1:31">
      <c r="A56" s="168"/>
      <c r="B56" s="37" t="s">
        <v>71</v>
      </c>
      <c r="C56" s="30">
        <f>COUNTA(C52:C55)</f>
        <v>2</v>
      </c>
      <c r="D56" s="30"/>
      <c r="E56" s="30">
        <f>SUM(E52:E55)</f>
        <v>2</v>
      </c>
      <c r="F56" s="36">
        <f>SUM(F52:F55)</f>
        <v>0</v>
      </c>
      <c r="G56" s="132"/>
      <c r="H56" s="37">
        <f>COUNTA(H52:H55)</f>
        <v>3</v>
      </c>
      <c r="I56" s="32"/>
      <c r="J56" s="30">
        <f>SUM(J52:J55)</f>
        <v>2</v>
      </c>
      <c r="K56" s="132"/>
      <c r="L56" s="30">
        <f>COUNTA(L52:L55)</f>
        <v>3</v>
      </c>
      <c r="M56" s="30"/>
      <c r="N56" s="30">
        <f>SUM(N52:N55)</f>
        <v>1</v>
      </c>
      <c r="O56" s="31">
        <f>SUM(O53:O55)</f>
        <v>0</v>
      </c>
    </row>
    <row r="57" spans="1:31" ht="34.5" customHeight="1">
      <c r="A57" s="168"/>
      <c r="B57" s="145" t="s">
        <v>167</v>
      </c>
      <c r="C57" s="171" t="s">
        <v>168</v>
      </c>
      <c r="D57" s="161" t="s">
        <v>204</v>
      </c>
      <c r="E57" s="204"/>
      <c r="F57" s="234"/>
      <c r="G57" s="132"/>
      <c r="H57" s="124" t="s">
        <v>172</v>
      </c>
      <c r="I57" s="19" t="s">
        <v>173</v>
      </c>
      <c r="J57" s="19"/>
      <c r="K57" s="132"/>
      <c r="L57" s="98" t="s">
        <v>42</v>
      </c>
      <c r="M57" s="21" t="s">
        <v>63</v>
      </c>
      <c r="N57" s="11"/>
      <c r="O57" s="225"/>
    </row>
    <row r="58" spans="1:31" ht="34.5" customHeight="1">
      <c r="A58" s="168"/>
      <c r="B58" s="198" t="s">
        <v>224</v>
      </c>
      <c r="C58" s="172"/>
      <c r="D58" s="163"/>
      <c r="E58" s="205"/>
      <c r="F58" s="240"/>
      <c r="G58" s="132"/>
      <c r="H58" s="124" t="s">
        <v>174</v>
      </c>
      <c r="I58" s="19" t="s">
        <v>175</v>
      </c>
      <c r="J58" s="19"/>
      <c r="K58" s="132"/>
      <c r="L58" s="98" t="s">
        <v>109</v>
      </c>
      <c r="M58" s="21" t="s">
        <v>70</v>
      </c>
      <c r="N58" s="11"/>
      <c r="O58" s="226"/>
    </row>
    <row r="59" spans="1:31" ht="38.25" customHeight="1">
      <c r="A59" s="168"/>
      <c r="B59" s="199"/>
      <c r="C59" s="171" t="s">
        <v>39</v>
      </c>
      <c r="D59" s="161" t="s">
        <v>169</v>
      </c>
      <c r="E59" s="204">
        <v>1</v>
      </c>
      <c r="F59" s="240"/>
      <c r="G59" s="132"/>
      <c r="H59" s="26"/>
      <c r="I59" s="26"/>
      <c r="J59" s="7"/>
      <c r="K59" s="132"/>
      <c r="L59" s="206" t="s">
        <v>43</v>
      </c>
      <c r="M59" s="161" t="s">
        <v>44</v>
      </c>
      <c r="N59" s="161"/>
      <c r="O59" s="70" t="s">
        <v>128</v>
      </c>
    </row>
    <row r="60" spans="1:31" ht="38.25" customHeight="1">
      <c r="A60" s="168"/>
      <c r="B60" s="199"/>
      <c r="C60" s="172"/>
      <c r="D60" s="163"/>
      <c r="E60" s="205"/>
      <c r="F60" s="240"/>
      <c r="G60" s="132"/>
      <c r="H60" s="26"/>
      <c r="I60" s="26"/>
      <c r="J60" s="7"/>
      <c r="K60" s="132"/>
      <c r="L60" s="207"/>
      <c r="M60" s="163"/>
      <c r="N60" s="163"/>
      <c r="O60" s="68" t="s">
        <v>129</v>
      </c>
    </row>
    <row r="61" spans="1:31" ht="38.25" customHeight="1">
      <c r="A61" s="168"/>
      <c r="B61" s="199"/>
      <c r="C61" s="171" t="s">
        <v>108</v>
      </c>
      <c r="D61" s="161" t="s">
        <v>215</v>
      </c>
      <c r="E61" s="204"/>
      <c r="F61" s="240"/>
      <c r="G61" s="132"/>
      <c r="H61" s="26"/>
      <c r="I61" s="26"/>
      <c r="J61" s="7"/>
      <c r="K61" s="132"/>
      <c r="L61" s="98" t="s">
        <v>177</v>
      </c>
      <c r="M61" s="21" t="s">
        <v>38</v>
      </c>
      <c r="N61" s="11"/>
      <c r="O61" s="190"/>
    </row>
    <row r="62" spans="1:31" ht="36" customHeight="1">
      <c r="A62" s="168"/>
      <c r="B62" s="199"/>
      <c r="C62" s="227"/>
      <c r="D62" s="162"/>
      <c r="E62" s="253"/>
      <c r="F62" s="240"/>
      <c r="G62" s="132"/>
      <c r="H62" s="6"/>
      <c r="I62" s="6"/>
      <c r="J62" s="7"/>
      <c r="K62" s="132"/>
      <c r="L62" s="98" t="s">
        <v>40</v>
      </c>
      <c r="M62" s="21" t="s">
        <v>41</v>
      </c>
      <c r="N62" s="11"/>
      <c r="O62" s="191"/>
    </row>
    <row r="63" spans="1:31" ht="36" customHeight="1">
      <c r="A63" s="168"/>
      <c r="B63" s="199"/>
      <c r="C63" s="227"/>
      <c r="D63" s="162"/>
      <c r="E63" s="253"/>
      <c r="F63" s="240"/>
      <c r="G63" s="132"/>
      <c r="H63" s="6"/>
      <c r="I63" s="6"/>
      <c r="J63" s="7"/>
      <c r="K63" s="132"/>
      <c r="L63" s="98" t="s">
        <v>179</v>
      </c>
      <c r="M63" s="82" t="s">
        <v>227</v>
      </c>
      <c r="N63" s="20">
        <v>1</v>
      </c>
      <c r="O63" s="191"/>
    </row>
    <row r="64" spans="1:31">
      <c r="A64" s="168"/>
      <c r="B64" s="199"/>
      <c r="C64" s="227"/>
      <c r="D64" s="162"/>
      <c r="E64" s="253"/>
      <c r="F64" s="240"/>
      <c r="G64" s="132"/>
      <c r="H64" s="26"/>
      <c r="I64" s="26"/>
      <c r="J64" s="7"/>
      <c r="K64" s="132"/>
      <c r="L64" s="206" t="s">
        <v>180</v>
      </c>
      <c r="M64" s="161"/>
      <c r="N64" s="161">
        <v>1</v>
      </c>
      <c r="O64" s="191"/>
    </row>
    <row r="65" spans="1:31">
      <c r="A65" s="168"/>
      <c r="B65" s="199"/>
      <c r="C65" s="227"/>
      <c r="D65" s="162"/>
      <c r="E65" s="253"/>
      <c r="F65" s="240"/>
      <c r="G65" s="132"/>
      <c r="H65" s="26"/>
      <c r="I65" s="26"/>
      <c r="J65" s="7"/>
      <c r="K65" s="132"/>
      <c r="L65" s="207"/>
      <c r="M65" s="163"/>
      <c r="N65" s="163"/>
      <c r="O65" s="191"/>
    </row>
    <row r="66" spans="1:31" ht="33.75">
      <c r="A66" s="168"/>
      <c r="B66" s="199"/>
      <c r="C66" s="227"/>
      <c r="D66" s="162"/>
      <c r="E66" s="253"/>
      <c r="F66" s="240"/>
      <c r="G66" s="132"/>
      <c r="H66" s="26"/>
      <c r="I66" s="26"/>
      <c r="J66" s="7"/>
      <c r="K66" s="132"/>
      <c r="L66" s="119" t="s">
        <v>176</v>
      </c>
      <c r="M66" s="23" t="s">
        <v>193</v>
      </c>
      <c r="N66" s="23"/>
      <c r="O66" s="191"/>
    </row>
    <row r="67" spans="1:31" ht="22.5">
      <c r="A67" s="168"/>
      <c r="B67" s="200"/>
      <c r="C67" s="172"/>
      <c r="D67" s="163"/>
      <c r="E67" s="205"/>
      <c r="F67" s="236"/>
      <c r="G67" s="132"/>
      <c r="H67" s="26"/>
      <c r="I67" s="26"/>
      <c r="J67" s="7"/>
      <c r="K67" s="132"/>
      <c r="L67" s="119" t="s">
        <v>36</v>
      </c>
      <c r="M67" s="23" t="s">
        <v>126</v>
      </c>
      <c r="N67" s="23"/>
      <c r="O67" s="192"/>
    </row>
    <row r="68" spans="1:31" s="2" customFormat="1">
      <c r="A68" s="30"/>
      <c r="B68" s="37" t="s">
        <v>71</v>
      </c>
      <c r="C68" s="30">
        <f>COUNTA(C57:C65)</f>
        <v>3</v>
      </c>
      <c r="D68" s="12"/>
      <c r="E68" s="30">
        <f>SUM(E57:E67)</f>
        <v>1</v>
      </c>
      <c r="F68" s="121">
        <f>COUNTA(F57:F65)</f>
        <v>0</v>
      </c>
      <c r="G68" s="129"/>
      <c r="H68" s="37">
        <f>COUNTA(H57:H65)</f>
        <v>2</v>
      </c>
      <c r="I68" s="30"/>
      <c r="J68" s="32">
        <f>SUM(J57:J67)</f>
        <v>0</v>
      </c>
      <c r="K68" s="129"/>
      <c r="L68" s="30">
        <v>9</v>
      </c>
      <c r="M68" s="12"/>
      <c r="N68" s="30">
        <f>SUM(N57:N67)</f>
        <v>2</v>
      </c>
      <c r="O68" s="30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</row>
    <row r="69" spans="1:31" ht="66" customHeight="1">
      <c r="A69" s="169" t="s">
        <v>255</v>
      </c>
      <c r="B69" s="147" t="s">
        <v>94</v>
      </c>
      <c r="C69" s="117" t="s">
        <v>182</v>
      </c>
      <c r="D69" s="19" t="s">
        <v>139</v>
      </c>
      <c r="E69" s="19"/>
      <c r="F69" s="234"/>
      <c r="G69" s="132"/>
      <c r="H69" s="249"/>
      <c r="I69" s="249"/>
      <c r="J69" s="250"/>
      <c r="K69" s="132"/>
      <c r="L69" s="119" t="s">
        <v>194</v>
      </c>
      <c r="M69" s="65"/>
      <c r="N69" s="80">
        <v>1</v>
      </c>
      <c r="O69" s="211"/>
    </row>
    <row r="70" spans="1:31" ht="27.75" customHeight="1">
      <c r="A70" s="169"/>
      <c r="B70" s="198" t="s">
        <v>222</v>
      </c>
      <c r="C70" s="106" t="s">
        <v>183</v>
      </c>
      <c r="D70" s="19" t="s">
        <v>49</v>
      </c>
      <c r="E70" s="19"/>
      <c r="F70" s="240"/>
      <c r="G70" s="132"/>
      <c r="H70" s="251"/>
      <c r="I70" s="251"/>
      <c r="J70" s="252"/>
      <c r="K70" s="132"/>
      <c r="L70" s="248"/>
      <c r="M70" s="248"/>
      <c r="N70" s="248"/>
      <c r="O70" s="212"/>
    </row>
    <row r="71" spans="1:31" ht="36.75" customHeight="1">
      <c r="A71" s="169"/>
      <c r="B71" s="199"/>
      <c r="C71" s="106" t="s">
        <v>45</v>
      </c>
      <c r="D71" s="19" t="s">
        <v>46</v>
      </c>
      <c r="E71" s="19"/>
      <c r="F71" s="240"/>
      <c r="G71" s="132"/>
      <c r="H71" s="124" t="s">
        <v>77</v>
      </c>
      <c r="I71" s="19" t="s">
        <v>140</v>
      </c>
      <c r="J71" s="79">
        <v>1</v>
      </c>
      <c r="K71" s="132"/>
      <c r="L71" s="248"/>
      <c r="M71" s="248"/>
      <c r="N71" s="248"/>
      <c r="O71" s="212"/>
    </row>
    <row r="72" spans="1:31" ht="30" customHeight="1">
      <c r="A72" s="169"/>
      <c r="B72" s="199"/>
      <c r="C72" s="106" t="s">
        <v>47</v>
      </c>
      <c r="D72" s="76" t="s">
        <v>217</v>
      </c>
      <c r="E72" s="142">
        <v>1</v>
      </c>
      <c r="F72" s="240"/>
      <c r="G72" s="132"/>
      <c r="H72" s="216"/>
      <c r="I72" s="216"/>
      <c r="J72" s="217"/>
      <c r="K72" s="132"/>
      <c r="L72" s="248"/>
      <c r="M72" s="248"/>
      <c r="N72" s="248"/>
      <c r="O72" s="212"/>
    </row>
    <row r="73" spans="1:31" ht="36.75" customHeight="1">
      <c r="A73" s="169"/>
      <c r="B73" s="200"/>
      <c r="C73" s="117" t="s">
        <v>51</v>
      </c>
      <c r="D73" s="72" t="s">
        <v>211</v>
      </c>
      <c r="E73" s="67"/>
      <c r="F73" s="236"/>
      <c r="G73" s="132"/>
      <c r="H73" s="221"/>
      <c r="I73" s="221"/>
      <c r="J73" s="222"/>
      <c r="K73" s="132"/>
      <c r="L73" s="248"/>
      <c r="M73" s="248"/>
      <c r="N73" s="248"/>
      <c r="O73" s="213"/>
    </row>
    <row r="74" spans="1:31" s="28" customFormat="1">
      <c r="A74" s="169"/>
      <c r="B74" s="29" t="s">
        <v>71</v>
      </c>
      <c r="C74" s="29">
        <f>COUNTA(C69:C73)</f>
        <v>5</v>
      </c>
      <c r="D74" s="30"/>
      <c r="E74" s="29">
        <f>SUM(E69:E73)</f>
        <v>1</v>
      </c>
      <c r="F74" s="121">
        <f>SUM(F69,F73)</f>
        <v>0</v>
      </c>
      <c r="G74" s="133"/>
      <c r="H74" s="29">
        <f>COUNTA(H71:H73)</f>
        <v>1</v>
      </c>
      <c r="I74" s="30"/>
      <c r="J74" s="29">
        <f>SUM(J69:J73)</f>
        <v>1</v>
      </c>
      <c r="K74" s="133"/>
      <c r="L74" s="29">
        <v>1</v>
      </c>
      <c r="M74" s="29"/>
      <c r="N74" s="30">
        <f>SUM(N69:N73)</f>
        <v>1</v>
      </c>
      <c r="O74" s="33">
        <f>SUM(O69:O73)</f>
        <v>0</v>
      </c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</row>
    <row r="75" spans="1:31" ht="31.5" customHeight="1">
      <c r="A75" s="170" t="s">
        <v>256</v>
      </c>
      <c r="B75" s="231" t="s">
        <v>232</v>
      </c>
      <c r="C75" s="187"/>
      <c r="D75" s="201"/>
      <c r="E75" s="201"/>
      <c r="F75" s="201"/>
      <c r="G75" s="137"/>
      <c r="H75" s="201"/>
      <c r="I75" s="201"/>
      <c r="J75" s="201"/>
      <c r="K75" s="137"/>
      <c r="L75" s="114" t="s">
        <v>185</v>
      </c>
      <c r="M75" s="5"/>
      <c r="N75" s="80">
        <v>1</v>
      </c>
      <c r="O75" s="211"/>
    </row>
    <row r="76" spans="1:31" ht="48.75" customHeight="1">
      <c r="A76" s="170"/>
      <c r="B76" s="232"/>
      <c r="C76" s="189"/>
      <c r="D76" s="202"/>
      <c r="E76" s="202"/>
      <c r="F76" s="202"/>
      <c r="G76" s="138"/>
      <c r="H76" s="202"/>
      <c r="I76" s="202"/>
      <c r="J76" s="202"/>
      <c r="K76" s="138"/>
      <c r="L76" s="114" t="s">
        <v>186</v>
      </c>
      <c r="M76" s="21"/>
      <c r="N76" s="81">
        <v>1</v>
      </c>
      <c r="O76" s="213"/>
    </row>
    <row r="77" spans="1:31">
      <c r="A77" s="170"/>
      <c r="B77" s="9"/>
      <c r="C77" s="10"/>
      <c r="D77" s="8"/>
      <c r="E77" s="18">
        <f>SUM(E75:E76)</f>
        <v>0</v>
      </c>
      <c r="F77" s="40"/>
      <c r="G77" s="132"/>
      <c r="H77" s="135"/>
      <c r="I77" s="14"/>
      <c r="J77" s="22">
        <f>SUM(J75:J76)</f>
        <v>0</v>
      </c>
      <c r="K77" s="132"/>
      <c r="L77" s="46">
        <f>COUNTA(L75:L76)</f>
        <v>2</v>
      </c>
      <c r="M77" s="15"/>
      <c r="N77" s="16">
        <f>SUM(N75:N76)</f>
        <v>2</v>
      </c>
      <c r="O77" s="44">
        <f>SUM(O75,O76)</f>
        <v>0</v>
      </c>
    </row>
    <row r="78" spans="1:31" ht="36.75" customHeight="1">
      <c r="A78" s="168" t="s">
        <v>52</v>
      </c>
      <c r="B78" s="229" t="s">
        <v>218</v>
      </c>
      <c r="C78" s="106" t="s">
        <v>50</v>
      </c>
      <c r="D78" s="11" t="s">
        <v>230</v>
      </c>
      <c r="E78" s="78"/>
      <c r="F78" s="186"/>
      <c r="G78" s="132"/>
      <c r="H78" s="238"/>
      <c r="I78" s="239"/>
      <c r="J78" s="239"/>
      <c r="K78" s="132"/>
      <c r="L78" s="239"/>
      <c r="M78" s="239"/>
      <c r="N78" s="239"/>
      <c r="O78" s="239"/>
    </row>
    <row r="79" spans="1:31" ht="36.75" customHeight="1">
      <c r="A79" s="168"/>
      <c r="B79" s="230"/>
      <c r="C79" s="106" t="s">
        <v>187</v>
      </c>
      <c r="D79" s="11" t="s">
        <v>48</v>
      </c>
      <c r="E79" s="27"/>
      <c r="F79" s="186"/>
      <c r="G79" s="132"/>
      <c r="H79" s="238"/>
      <c r="I79" s="239"/>
      <c r="J79" s="239"/>
      <c r="K79" s="132"/>
      <c r="L79" s="239"/>
      <c r="M79" s="239"/>
      <c r="N79" s="239"/>
      <c r="O79" s="239"/>
    </row>
    <row r="80" spans="1:31" s="28" customFormat="1">
      <c r="A80" s="168"/>
      <c r="B80" s="233" t="s">
        <v>71</v>
      </c>
      <c r="C80" s="30">
        <f>COUNTA(C78:C79)</f>
        <v>2</v>
      </c>
      <c r="D80" s="37"/>
      <c r="E80" s="33">
        <f>SUM(E78:E79)</f>
        <v>0</v>
      </c>
      <c r="F80" s="134"/>
      <c r="G80" s="130"/>
      <c r="H80" s="136">
        <f>COUNTA(H78:H78)</f>
        <v>0</v>
      </c>
      <c r="I80" s="30"/>
      <c r="J80" s="31">
        <f>SUM(J78:J79)</f>
        <v>0</v>
      </c>
      <c r="K80" s="130"/>
      <c r="L80" s="32">
        <f>COUNTA(L78:L78)</f>
        <v>0</v>
      </c>
      <c r="M80" s="30"/>
      <c r="N80" s="39">
        <f>SUM(N78:N79)</f>
        <v>0</v>
      </c>
      <c r="O80" s="31">
        <f>SUM(O78)</f>
        <v>0</v>
      </c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</row>
    <row r="81" spans="1:31" ht="47.25" customHeight="1">
      <c r="A81" s="168"/>
      <c r="B81" s="148" t="s">
        <v>223</v>
      </c>
      <c r="C81" s="106" t="s">
        <v>195</v>
      </c>
      <c r="D81" s="111" t="s">
        <v>75</v>
      </c>
      <c r="E81" s="108"/>
      <c r="F81" s="3"/>
      <c r="G81" s="132"/>
      <c r="H81" s="254"/>
      <c r="I81" s="255"/>
      <c r="J81" s="256"/>
      <c r="K81" s="132"/>
      <c r="L81" s="113" t="s">
        <v>76</v>
      </c>
      <c r="M81" s="116" t="s">
        <v>228</v>
      </c>
      <c r="N81" s="81">
        <v>1</v>
      </c>
      <c r="O81" s="115"/>
    </row>
    <row r="82" spans="1:31" s="38" customFormat="1">
      <c r="A82" s="168"/>
      <c r="B82" s="149" t="s">
        <v>71</v>
      </c>
      <c r="C82" s="35">
        <f>COUNTA(C81)</f>
        <v>1</v>
      </c>
      <c r="D82" s="30"/>
      <c r="E82" s="44">
        <f>SUM(E81:E81)</f>
        <v>0</v>
      </c>
      <c r="F82" s="44">
        <f>SUM(F81:F81)</f>
        <v>0</v>
      </c>
      <c r="G82" s="139"/>
      <c r="H82" s="136">
        <f>COUNTA(H81)</f>
        <v>0</v>
      </c>
      <c r="I82" s="30"/>
      <c r="J82" s="31">
        <f>SUM(J81:J81)</f>
        <v>0</v>
      </c>
      <c r="K82" s="139"/>
      <c r="L82" s="30">
        <f>COUNTA(L81:L81)</f>
        <v>1</v>
      </c>
      <c r="M82" s="29"/>
      <c r="N82" s="30">
        <f>SUM(N81:N81)</f>
        <v>1</v>
      </c>
      <c r="O82" s="31">
        <f>SUM(O81:O81)</f>
        <v>0</v>
      </c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</row>
    <row r="83" spans="1:31" ht="38.25">
      <c r="A83" s="168"/>
      <c r="B83" s="148" t="s">
        <v>135</v>
      </c>
      <c r="C83" s="242"/>
      <c r="D83" s="243"/>
      <c r="E83" s="243"/>
      <c r="F83" s="243"/>
      <c r="G83" s="140"/>
      <c r="H83" s="243"/>
      <c r="I83" s="243"/>
      <c r="J83" s="244"/>
      <c r="K83" s="140"/>
      <c r="L83" s="13" t="s">
        <v>254</v>
      </c>
      <c r="M83" s="3" t="s">
        <v>252</v>
      </c>
      <c r="N83" s="63">
        <v>1</v>
      </c>
      <c r="O83" s="70" t="s">
        <v>130</v>
      </c>
    </row>
    <row r="84" spans="1:31" s="38" customFormat="1">
      <c r="A84" s="168"/>
      <c r="B84" s="37" t="s">
        <v>71</v>
      </c>
      <c r="C84" s="30">
        <f>COUNTA(C83)</f>
        <v>0</v>
      </c>
      <c r="D84" s="30"/>
      <c r="E84" s="31">
        <f>SUM(E83:E83)</f>
        <v>0</v>
      </c>
      <c r="F84" s="134"/>
      <c r="G84" s="139"/>
      <c r="H84" s="136">
        <f>COUNTA(H83)</f>
        <v>0</v>
      </c>
      <c r="I84" s="30"/>
      <c r="J84" s="31">
        <f>SUM(J83:J83)</f>
        <v>0</v>
      </c>
      <c r="K84" s="139"/>
      <c r="L84" s="30">
        <f>COUNTA(L83)</f>
        <v>1</v>
      </c>
      <c r="M84" s="29"/>
      <c r="N84" s="30">
        <f>SUM(N83:N83)</f>
        <v>1</v>
      </c>
      <c r="O84" s="62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</row>
    <row r="85" spans="1:31" ht="38.25" customHeight="1">
      <c r="A85" s="168"/>
      <c r="B85" s="229" t="s">
        <v>238</v>
      </c>
      <c r="C85" s="87" t="s">
        <v>78</v>
      </c>
      <c r="D85" s="69" t="s">
        <v>205</v>
      </c>
      <c r="E85" s="27"/>
      <c r="F85" s="186"/>
      <c r="G85" s="132"/>
      <c r="H85" s="234"/>
      <c r="I85" s="234"/>
      <c r="J85" s="235"/>
      <c r="K85" s="132"/>
      <c r="L85" s="13" t="s">
        <v>56</v>
      </c>
      <c r="M85" s="19" t="s">
        <v>57</v>
      </c>
      <c r="N85" s="19"/>
      <c r="O85" s="239"/>
    </row>
    <row r="86" spans="1:31" ht="38.25" customHeight="1">
      <c r="A86" s="168"/>
      <c r="B86" s="230"/>
      <c r="C86" s="87" t="s">
        <v>184</v>
      </c>
      <c r="D86" s="74" t="s">
        <v>212</v>
      </c>
      <c r="E86" s="27"/>
      <c r="F86" s="186"/>
      <c r="G86" s="132"/>
      <c r="H86" s="236"/>
      <c r="I86" s="236"/>
      <c r="J86" s="237"/>
      <c r="K86" s="132"/>
      <c r="L86" s="175"/>
      <c r="M86" s="216"/>
      <c r="N86" s="217"/>
      <c r="O86" s="239"/>
    </row>
    <row r="87" spans="1:31" ht="35.25" customHeight="1">
      <c r="A87" s="168"/>
      <c r="B87" s="230"/>
      <c r="C87" s="247" t="s">
        <v>54</v>
      </c>
      <c r="D87" s="239" t="s">
        <v>141</v>
      </c>
      <c r="E87" s="239"/>
      <c r="F87" s="186"/>
      <c r="G87" s="132"/>
      <c r="H87" s="124" t="s">
        <v>80</v>
      </c>
      <c r="I87" s="19" t="s">
        <v>55</v>
      </c>
      <c r="J87" s="4"/>
      <c r="K87" s="132"/>
      <c r="L87" s="218"/>
      <c r="M87" s="219"/>
      <c r="N87" s="220"/>
      <c r="O87" s="239"/>
    </row>
    <row r="88" spans="1:31" ht="36" customHeight="1">
      <c r="A88" s="168"/>
      <c r="B88" s="230"/>
      <c r="C88" s="172"/>
      <c r="D88" s="163"/>
      <c r="E88" s="163"/>
      <c r="F88" s="186"/>
      <c r="G88" s="132"/>
      <c r="H88" s="124" t="s">
        <v>58</v>
      </c>
      <c r="I88" s="19" t="s">
        <v>59</v>
      </c>
      <c r="J88" s="17"/>
      <c r="K88" s="132"/>
      <c r="L88" s="218"/>
      <c r="M88" s="219"/>
      <c r="N88" s="220"/>
      <c r="O88" s="239"/>
    </row>
    <row r="89" spans="1:31" ht="33.75">
      <c r="A89" s="168"/>
      <c r="B89" s="230"/>
      <c r="C89" s="87" t="s">
        <v>79</v>
      </c>
      <c r="D89" s="107" t="s">
        <v>249</v>
      </c>
      <c r="E89" s="61">
        <v>1</v>
      </c>
      <c r="F89" s="186"/>
      <c r="G89" s="132"/>
      <c r="H89" s="124" t="s">
        <v>81</v>
      </c>
      <c r="I89" s="19"/>
      <c r="J89" s="64">
        <v>1</v>
      </c>
      <c r="K89" s="132"/>
      <c r="L89" s="176"/>
      <c r="M89" s="221"/>
      <c r="N89" s="222"/>
      <c r="O89" s="239"/>
    </row>
    <row r="90" spans="1:31">
      <c r="A90" s="168"/>
      <c r="B90" s="37" t="s">
        <v>71</v>
      </c>
      <c r="C90" s="30">
        <f>COUNTA(C85:C89)</f>
        <v>4</v>
      </c>
      <c r="D90" s="30"/>
      <c r="E90" s="30">
        <f>SUM(E85:E89)</f>
        <v>1</v>
      </c>
      <c r="F90" s="29"/>
      <c r="G90" s="132"/>
      <c r="H90" s="37">
        <f>COUNTA(H85:H89)</f>
        <v>3</v>
      </c>
      <c r="I90" s="30"/>
      <c r="J90" s="29">
        <f>SUM(J85:J89)</f>
        <v>1</v>
      </c>
      <c r="K90" s="132"/>
      <c r="L90" s="30">
        <f>COUNTA(L85:L89)</f>
        <v>1</v>
      </c>
      <c r="M90" s="30"/>
      <c r="N90" s="32">
        <f>SUM(N85:N89)</f>
        <v>0</v>
      </c>
      <c r="O90" s="32">
        <f>SUM(O85:O89)</f>
        <v>0</v>
      </c>
    </row>
    <row r="91" spans="1:31">
      <c r="A91" s="245"/>
      <c r="B91" s="47"/>
      <c r="C91" s="47"/>
      <c r="D91" s="47"/>
      <c r="E91" s="47"/>
      <c r="F91" s="47"/>
      <c r="G91" s="132"/>
      <c r="H91" s="47"/>
      <c r="I91" s="47"/>
      <c r="J91" s="47"/>
      <c r="K91" s="132"/>
      <c r="L91" s="47"/>
      <c r="M91" s="47"/>
      <c r="N91" s="47"/>
      <c r="O91" s="48"/>
    </row>
    <row r="92" spans="1:31" s="2" customFormat="1">
      <c r="A92" s="246"/>
      <c r="B92" s="30" t="s">
        <v>72</v>
      </c>
      <c r="C92" s="30">
        <f>C7+C22+C26+C39+C51+C56+C68+C74+C80+C82+C84+C90</f>
        <v>42</v>
      </c>
      <c r="D92" s="30"/>
      <c r="E92" s="37">
        <f>SUM(E90,E84,E82,E77,E74,E68,E56,E51,E39,E26,E22,E7)</f>
        <v>8</v>
      </c>
      <c r="F92" s="121">
        <f>F7+F22+F26+F39+F51+F56+F68+F74+F80+F84+F90</f>
        <v>0</v>
      </c>
      <c r="G92" s="141"/>
      <c r="H92" s="37">
        <f>H7+H22+H26+H39+H51+H56+H68+H74+H80+H84+H90</f>
        <v>36</v>
      </c>
      <c r="I92" s="30"/>
      <c r="J92" s="30">
        <f>SUM(J90,J84,J82,J77,J74,J68,J56,J51,J39,J26,J22,J7)</f>
        <v>7</v>
      </c>
      <c r="K92" s="141"/>
      <c r="L92" s="30">
        <f>L7+L22+L26+L39+L51+L56+L68+L74+L77+L80+L82+L84+L90</f>
        <v>29</v>
      </c>
      <c r="M92" s="30"/>
      <c r="N92" s="30">
        <f>SUM(N90,N84,N82,N77,N74,N68,N56,N51,N39,N26,N22,N7)</f>
        <v>10</v>
      </c>
      <c r="O92" s="32">
        <f>O7+O22+O26+O39+O51+O56+O68+O74+O80+O84+O90</f>
        <v>0</v>
      </c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</row>
    <row r="94" spans="1:31" ht="63" customHeight="1">
      <c r="B94" s="50"/>
    </row>
  </sheetData>
  <mergeCells count="109"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N64:N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D59:D60"/>
    <mergeCell ref="E59:E60"/>
    <mergeCell ref="C57:C58"/>
    <mergeCell ref="C52:C54"/>
    <mergeCell ref="D52:D54"/>
    <mergeCell ref="E52:E54"/>
    <mergeCell ref="F23:F24"/>
    <mergeCell ref="B85:B89"/>
    <mergeCell ref="B75:B76"/>
    <mergeCell ref="B78:B80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E40:E44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3:F6"/>
    <mergeCell ref="L3:L6"/>
    <mergeCell ref="M3:M6"/>
    <mergeCell ref="N3:N6"/>
    <mergeCell ref="O3:O6"/>
    <mergeCell ref="D4:D5"/>
    <mergeCell ref="E4:E5"/>
    <mergeCell ref="O8:O10"/>
    <mergeCell ref="L11:O21"/>
    <mergeCell ref="D8:D12"/>
    <mergeCell ref="L55:O55"/>
    <mergeCell ref="L31:O38"/>
    <mergeCell ref="A52:A67"/>
    <mergeCell ref="A69:A74"/>
    <mergeCell ref="A78:A90"/>
    <mergeCell ref="A75:A77"/>
    <mergeCell ref="F78:F79"/>
    <mergeCell ref="F85:F89"/>
    <mergeCell ref="F40:F44"/>
    <mergeCell ref="D45:D47"/>
    <mergeCell ref="E45:E47"/>
    <mergeCell ref="F45:F47"/>
    <mergeCell ref="C49:C50"/>
    <mergeCell ref="D49:D50"/>
    <mergeCell ref="E49:E50"/>
    <mergeCell ref="F49:F50"/>
    <mergeCell ref="L41:O50"/>
    <mergeCell ref="H48:J48"/>
    <mergeCell ref="O52:O54"/>
    <mergeCell ref="O57:O58"/>
    <mergeCell ref="C59:C60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cavotorossella</cp:lastModifiedBy>
  <cp:lastPrinted>2021-06-29T09:22:33Z</cp:lastPrinted>
  <dcterms:created xsi:type="dcterms:W3CDTF">2013-08-20T09:11:45Z</dcterms:created>
  <dcterms:modified xsi:type="dcterms:W3CDTF">2021-07-09T08:13:29Z</dcterms:modified>
</cp:coreProperties>
</file>