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1895"/>
  </bookViews>
  <sheets>
    <sheet name="SICI(1)" sheetId="1" r:id="rId1"/>
    <sheet name="SICI(2)" sheetId="2" r:id="rId2"/>
    <sheet name="SICI(3)" sheetId="3" r:id="rId3"/>
  </sheets>
  <externalReferences>
    <externalReference r:id="rId4"/>
  </externalReferences>
  <definedNames>
    <definedName name="_xlnm.Print_Area" localSheetId="0">'SICI(1)'!$A$1:$F$71</definedName>
    <definedName name="_xlnm.Print_Area" localSheetId="1">'SICI(2)'!$A$1:$F$75</definedName>
    <definedName name="_xlnm.Print_Area" localSheetId="2">'SICI(3)'!$A$1:$F$83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25725"/>
</workbook>
</file>

<file path=xl/calcChain.xml><?xml version="1.0" encoding="utf-8"?>
<calcChain xmlns="http://schemas.openxmlformats.org/spreadsheetml/2006/main">
  <c r="F83" i="3"/>
  <c r="N82"/>
  <c r="M82"/>
  <c r="L82"/>
  <c r="K82"/>
  <c r="F80"/>
  <c r="N79"/>
  <c r="M79"/>
  <c r="L79"/>
  <c r="K79"/>
  <c r="N75"/>
  <c r="M75"/>
  <c r="L75"/>
  <c r="K75"/>
  <c r="F75"/>
  <c r="N73"/>
  <c r="M73"/>
  <c r="L73"/>
  <c r="K73"/>
  <c r="F73"/>
  <c r="N71"/>
  <c r="M71"/>
  <c r="L71"/>
  <c r="K71"/>
  <c r="F71"/>
  <c r="N69"/>
  <c r="M69"/>
  <c r="L69"/>
  <c r="K69"/>
  <c r="F69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9"/>
  <c r="M39"/>
  <c r="L39"/>
  <c r="K39"/>
  <c r="F39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5" i="2"/>
  <c r="N74"/>
  <c r="M74"/>
  <c r="L74"/>
  <c r="K74"/>
  <c r="F72"/>
  <c r="N71"/>
  <c r="M71"/>
  <c r="L71"/>
  <c r="K71"/>
  <c r="N67"/>
  <c r="M67"/>
  <c r="L67"/>
  <c r="K67"/>
  <c r="F67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3"/>
  <c r="M53"/>
  <c r="L53"/>
  <c r="K53"/>
  <c r="F53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M43"/>
  <c r="L43"/>
  <c r="K43"/>
  <c r="E43"/>
  <c r="N43" s="1"/>
  <c r="N41"/>
  <c r="M41"/>
  <c r="L41"/>
  <c r="K41"/>
  <c r="F41"/>
  <c r="N39"/>
  <c r="M39"/>
  <c r="L39"/>
  <c r="K39"/>
  <c r="F39"/>
  <c r="E39"/>
  <c r="N37"/>
  <c r="M37"/>
  <c r="L37"/>
  <c r="K37"/>
  <c r="F37"/>
  <c r="M35"/>
  <c r="L35"/>
  <c r="K35"/>
  <c r="E35"/>
  <c r="N35" s="1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1" i="1"/>
  <c r="N70"/>
  <c r="M70"/>
  <c r="L70"/>
  <c r="K70"/>
  <c r="F68"/>
  <c r="N67"/>
  <c r="M67"/>
  <c r="L67"/>
  <c r="K67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3"/>
  <c r="M53"/>
  <c r="L53"/>
  <c r="K53"/>
  <c r="F53"/>
  <c r="N49"/>
  <c r="M49"/>
  <c r="L49"/>
  <c r="K49"/>
  <c r="F49"/>
  <c r="N47"/>
  <c r="M47"/>
  <c r="L47"/>
  <c r="K47"/>
  <c r="F47"/>
  <c r="N45"/>
  <c r="M45"/>
  <c r="L45"/>
  <c r="K45"/>
  <c r="F45"/>
  <c r="M43"/>
  <c r="L43"/>
  <c r="K43"/>
  <c r="E43"/>
  <c r="N43" s="1"/>
  <c r="N41"/>
  <c r="M41"/>
  <c r="L41"/>
  <c r="K41"/>
  <c r="F41"/>
  <c r="M39"/>
  <c r="L39"/>
  <c r="K39"/>
  <c r="E39"/>
  <c r="N39" s="1"/>
  <c r="N37"/>
  <c r="M37"/>
  <c r="L37"/>
  <c r="K37"/>
  <c r="F37"/>
  <c r="M35"/>
  <c r="L35"/>
  <c r="K35"/>
  <c r="E35"/>
  <c r="N35" s="1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F6"/>
  <c r="F2"/>
  <c r="F35" l="1"/>
  <c r="F43"/>
  <c r="N9"/>
  <c r="F39"/>
  <c r="F35" i="2"/>
  <c r="F43"/>
</calcChain>
</file>

<file path=xl/sharedStrings.xml><?xml version="1.0" encoding="utf-8"?>
<sst xmlns="http://schemas.openxmlformats.org/spreadsheetml/2006/main" count="336" uniqueCount="130">
  <si>
    <t>SCHEDA UNIFICATA EX ART. 40 BIS, COMMA 3 DEL D.LGS. N.165/2001:</t>
  </si>
  <si>
    <t>SQUADRATURA 10</t>
  </si>
  <si>
    <t>ME</t>
  </si>
  <si>
    <t>"SPECIFICHE INFORMAZIONI SULLA CONTRATTAZIONE INTEGRATIVA"</t>
  </si>
  <si>
    <t>INCONGRUENZA 16</t>
  </si>
  <si>
    <t>COMPARTO SERVIZIO SANITARIO NAZIONALE - ANNO 2019</t>
  </si>
  <si>
    <t>MACROCATEGORIA: MEDICI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</si>
  <si>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</si>
  <si>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</si>
  <si>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</si>
  <si>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</si>
  <si>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</si>
  <si>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</si>
  <si>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</si>
  <si>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GEN172</t>
  </si>
  <si>
    <t>FLAG</t>
  </si>
  <si>
    <t>L'amministrazione, alla data di compilazione/rettifica della presente scheda, ha contezza formale e certificata dall'organo di controllo del limite di spesa rappresentato dal fondo/i per la contrattazione integrativa dell'anno di rilevazione (S/N)?</t>
  </si>
  <si>
    <t>S</t>
  </si>
  <si>
    <t>GEN207</t>
  </si>
  <si>
    <t>È prevista una certificazione disgiunta per le risorse (costituzione) e per gli impieghi (contratto integrativo) secondo quanto raccomandato dalla circolare RGS n. 25/2012 (S/N)?</t>
  </si>
  <si>
    <t>GEN353</t>
  </si>
  <si>
    <t>DATE</t>
  </si>
  <si>
    <t>Data di certificazione della sola costituzione del fondo/i specificamente riferita all'anno di rilevazione, da indicare solo in assenza di certificazione del contratto inttegrativo (art. 40-bis, c.1 del Dlgs 165/2001)</t>
  </si>
  <si>
    <t>GEN354</t>
  </si>
  <si>
    <t>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</si>
  <si>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</si>
  <si>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Data di certificazione congiunta della costituzione del fondo e del contratto integrativo economico specificamente riferito al fondo/i dell'anno di rilevazione (art. 40-bis, c.1 del Dlgs 165/2001)</t>
  </si>
  <si>
    <t>GEN195</t>
  </si>
  <si>
    <t>INT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</si>
  <si>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</si>
  <si>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</si>
  <si>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</si>
  <si>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LEG357</t>
  </si>
  <si>
    <t>Importo del limite 2016 riferito alla presente macrocategoria come certificato dall'organo di controllo in sede di validazione del fondo/i dell'anno corrente (euro)</t>
  </si>
  <si>
    <t>LEG398</t>
  </si>
  <si>
    <t>Totale voci della tabella 15 della presente macro-categoria non rilevanti ai fini della verifica del limite art 23 c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</si>
  <si>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</si>
  <si>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</si>
  <si>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</si>
  <si>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</si>
  <si>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ORG138</t>
  </si>
  <si>
    <t>Numero di incarichi di struttura complessa effettivamente coperti al 31.12 dell'anno di rilevazione</t>
  </si>
  <si>
    <t>ORG166</t>
  </si>
  <si>
    <t>Valore medio su base annua della retribuzione di posizione - parte variabile aziendale - incarichi di struttura complessa (euro)</t>
  </si>
  <si>
    <t>ORG132</t>
  </si>
  <si>
    <t>Numero di incarichi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</si>
  <si>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</si>
  <si>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</si>
  <si>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</si>
  <si>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</si>
  <si>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</si>
  <si>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</si>
  <si>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</si>
  <si>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</si>
  <si>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</si>
  <si>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</si>
  <si>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</si>
  <si>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</si>
  <si>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</si>
  <si>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</si>
  <si>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</si>
  <si>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</si>
  <si>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</si>
  <si>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Le retribuzioni di risultato sono correlate alla valutazione della prestazione dei dirigenti (S/N)?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</si>
  <si>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</si>
  <si>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</si>
  <si>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</si>
  <si>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</si>
  <si>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</si>
  <si>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</si>
  <si>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</si>
  <si>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</si>
  <si>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</si>
  <si>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</si>
  <si>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</si>
  <si>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</si>
  <si>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</si>
  <si>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</si>
  <si>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</si>
  <si>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</si>
  <si>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NON MEDICI</t>
  </si>
  <si>
    <t>ORG301</t>
  </si>
  <si>
    <t>Numero degli incarichi di dirigente delle professioni sanitarie al 31.12 dell'anno di rilevazione</t>
  </si>
  <si>
    <t>ORG302</t>
  </si>
  <si>
    <t>Valore medio su base annua della retribuzione di posizione - parte variabile aziendale - degli incarichi di dirigente delle professioni sanitarie (euro)</t>
  </si>
  <si>
    <t>N</t>
  </si>
  <si>
    <t>ND</t>
  </si>
  <si>
    <t>MACROCATEGORIA: PERSONALE NON DIRIGENTE</t>
  </si>
  <si>
    <t>LEG397</t>
  </si>
  <si>
    <t>Importo del limite di cui all'art. 23 c. 2 Dlgs 75/2017 riferito alla retribuzione accessoria complessiva dell'Amministrazione per l'anno corrente (non dirigenti, P.O., dirigenti, ecc., euro)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</si>
  <si>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</si>
  <si>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</si>
  <si>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</si>
  <si>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</si>
  <si>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ORG375</t>
  </si>
  <si>
    <t>Numero totale degli incarichi funzionali ai sensi degli artt. 14, 16 e 17 del Ccnl 22.5.2018 previsti nell’ordinamento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</si>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</sst>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;;;"/>
    <numFmt numFmtId="166" formatCode="[$€]\ #,##0;[Red]\-[$€]\ #,##0"/>
    <numFmt numFmtId="167" formatCode="_-&quot;L.&quot;\ * #,##0_-;\-&quot;L.&quot;\ * #,##0_-;_-&quot;L.&quot;\ * &quot;-&quot;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0"/>
      <name val="MS Sans Serif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6.4"/>
      <color indexed="12"/>
      <name val="Helv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4" fillId="0" borderId="0"/>
    <xf numFmtId="0" fontId="6" fillId="0" borderId="0"/>
    <xf numFmtId="0" fontId="9" fillId="0" borderId="0"/>
    <xf numFmtId="0" fontId="5" fillId="0" borderId="0"/>
    <xf numFmtId="0" fontId="9" fillId="0" borderId="0"/>
    <xf numFmtId="0" fontId="34" fillId="0" borderId="0"/>
    <xf numFmtId="0" fontId="51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41" fontId="52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7" fontId="52" fillId="0" borderId="0" applyFont="0" applyFill="0" applyBorder="0" applyAlignment="0" applyProtection="0"/>
  </cellStyleXfs>
  <cellXfs count="138">
    <xf numFmtId="0" fontId="0" fillId="0" borderId="0" xfId="0"/>
    <xf numFmtId="0" fontId="3" fillId="2" borderId="1" xfId="1" applyFont="1" applyFill="1" applyBorder="1" applyAlignment="1" applyProtection="1">
      <alignment horizontal="centerContinuous" readingOrder="1"/>
    </xf>
    <xf numFmtId="164" fontId="5" fillId="2" borderId="1" xfId="2" applyNumberFormat="1" applyFont="1" applyFill="1" applyBorder="1" applyAlignment="1" applyProtection="1">
      <alignment horizontal="centerContinuous" vertical="center" readingOrder="1"/>
    </xf>
    <xf numFmtId="164" fontId="5" fillId="2" borderId="2" xfId="2" applyNumberFormat="1" applyFont="1" applyFill="1" applyBorder="1" applyAlignment="1" applyProtection="1">
      <alignment horizontal="centerContinuous" vertical="center" readingOrder="1"/>
    </xf>
    <xf numFmtId="0" fontId="7" fillId="0" borderId="3" xfId="3" applyFont="1" applyFill="1" applyBorder="1" applyAlignment="1" applyProtection="1">
      <alignment horizontal="center" vertical="center"/>
    </xf>
    <xf numFmtId="164" fontId="4" fillId="0" borderId="0" xfId="2" applyNumberFormat="1" applyAlignment="1" applyProtection="1">
      <alignment vertical="center"/>
    </xf>
    <xf numFmtId="165" fontId="4" fillId="0" borderId="0" xfId="2" applyNumberFormat="1" applyFont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Continuous" readingOrder="1"/>
    </xf>
    <xf numFmtId="0" fontId="3" fillId="2" borderId="0" xfId="1" applyFont="1" applyFill="1" applyBorder="1" applyAlignment="1" applyProtection="1">
      <alignment horizontal="centerContinuous"/>
    </xf>
    <xf numFmtId="164" fontId="5" fillId="2" borderId="0" xfId="2" applyNumberFormat="1" applyFont="1" applyFill="1" applyBorder="1" applyAlignment="1" applyProtection="1">
      <alignment horizontal="centerContinuous" vertical="center"/>
    </xf>
    <xf numFmtId="164" fontId="5" fillId="2" borderId="4" xfId="2" applyNumberFormat="1" applyFont="1" applyFill="1" applyBorder="1" applyAlignment="1" applyProtection="1">
      <alignment horizontal="centerContinuous" vertical="center"/>
    </xf>
    <xf numFmtId="164" fontId="4" fillId="2" borderId="6" xfId="2" applyNumberFormat="1" applyFont="1" applyFill="1" applyBorder="1" applyAlignment="1" applyProtection="1">
      <alignment horizontal="right" vertical="top"/>
    </xf>
    <xf numFmtId="164" fontId="4" fillId="2" borderId="7" xfId="2" applyNumberFormat="1" applyFont="1" applyFill="1" applyBorder="1" applyAlignment="1" applyProtection="1">
      <alignment horizontal="right" vertical="top"/>
    </xf>
    <xf numFmtId="0" fontId="3" fillId="2" borderId="7" xfId="1" applyFont="1" applyFill="1" applyBorder="1" applyAlignment="1" applyProtection="1">
      <alignment vertical="top"/>
    </xf>
    <xf numFmtId="164" fontId="5" fillId="2" borderId="7" xfId="2" applyNumberFormat="1" applyFont="1" applyFill="1" applyBorder="1" applyAlignment="1" applyProtection="1">
      <alignment vertical="top"/>
    </xf>
    <xf numFmtId="164" fontId="5" fillId="2" borderId="8" xfId="2" applyNumberFormat="1" applyFont="1" applyFill="1" applyBorder="1" applyAlignment="1" applyProtection="1">
      <alignment vertical="top"/>
    </xf>
    <xf numFmtId="164" fontId="4" fillId="0" borderId="0" xfId="2" applyNumberFormat="1" applyAlignment="1" applyProtection="1">
      <alignment vertical="top"/>
    </xf>
    <xf numFmtId="164" fontId="4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Alignment="1" applyProtection="1">
      <alignment vertical="center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164" fontId="12" fillId="0" borderId="0" xfId="2" applyNumberFormat="1" applyFont="1" applyAlignment="1" applyProtection="1">
      <alignment horizontal="centerContinuous" vertical="center"/>
    </xf>
    <xf numFmtId="164" fontId="12" fillId="0" borderId="0" xfId="2" applyNumberFormat="1" applyFont="1" applyAlignment="1" applyProtection="1">
      <alignment vertical="center"/>
    </xf>
    <xf numFmtId="164" fontId="12" fillId="0" borderId="0" xfId="2" applyNumberFormat="1" applyFont="1" applyAlignment="1" applyProtection="1">
      <alignment horizontal="right" vertical="center"/>
    </xf>
    <xf numFmtId="164" fontId="11" fillId="0" borderId="0" xfId="2" applyNumberFormat="1" applyFont="1" applyAlignment="1" applyProtection="1">
      <alignment vertical="center"/>
    </xf>
    <xf numFmtId="164" fontId="14" fillId="0" borderId="0" xfId="2" applyNumberFormat="1" applyFont="1" applyFill="1" applyBorder="1" applyAlignment="1" applyProtection="1">
      <alignment horizontal="center" vertical="center" wrapText="1"/>
    </xf>
    <xf numFmtId="164" fontId="15" fillId="0" borderId="0" xfId="2" applyNumberFormat="1" applyFont="1" applyBorder="1" applyAlignment="1" applyProtection="1">
      <alignment horizontal="right" vertical="center"/>
    </xf>
    <xf numFmtId="164" fontId="14" fillId="3" borderId="11" xfId="2" applyNumberFormat="1" applyFont="1" applyFill="1" applyBorder="1" applyAlignment="1" applyProtection="1">
      <alignment horizontal="center" vertical="center"/>
    </xf>
    <xf numFmtId="0" fontId="16" fillId="0" borderId="0" xfId="4" applyFont="1" applyAlignment="1" applyProtection="1">
      <alignment horizontal="center" vertical="center"/>
      <protection hidden="1"/>
    </xf>
    <xf numFmtId="164" fontId="14" fillId="0" borderId="0" xfId="2" applyNumberFormat="1" applyFont="1" applyFill="1" applyBorder="1" applyAlignment="1" applyProtection="1">
      <alignment horizontal="left" vertical="center"/>
    </xf>
    <xf numFmtId="164" fontId="12" fillId="0" borderId="0" xfId="2" applyNumberFormat="1" applyFont="1" applyAlignment="1" applyProtection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center" vertical="center"/>
    </xf>
    <xf numFmtId="0" fontId="20" fillId="0" borderId="0" xfId="4" applyFont="1" applyAlignment="1">
      <alignment wrapText="1"/>
    </xf>
    <xf numFmtId="0" fontId="20" fillId="0" borderId="0" xfId="4" applyFont="1"/>
    <xf numFmtId="0" fontId="21" fillId="4" borderId="0" xfId="3" applyFont="1" applyFill="1" applyAlignment="1" applyProtection="1">
      <alignment horizontal="centerContinuous" vertical="center"/>
    </xf>
    <xf numFmtId="0" fontId="22" fillId="4" borderId="0" xfId="3" applyFont="1" applyFill="1" applyAlignment="1" applyProtection="1">
      <alignment horizontal="center" vertical="center"/>
    </xf>
    <xf numFmtId="0" fontId="21" fillId="4" borderId="0" xfId="3" applyFont="1" applyFill="1" applyAlignment="1" applyProtection="1">
      <alignment horizontal="center" vertical="center"/>
    </xf>
    <xf numFmtId="0" fontId="23" fillId="4" borderId="0" xfId="3" applyFont="1" applyFill="1" applyAlignment="1" applyProtection="1">
      <alignment horizontal="center" vertical="center"/>
    </xf>
    <xf numFmtId="0" fontId="20" fillId="0" borderId="0" xfId="4" applyFont="1" applyAlignment="1">
      <alignment vertical="center" wrapText="1"/>
    </xf>
    <xf numFmtId="0" fontId="20" fillId="0" borderId="0" xfId="4" applyFont="1" applyAlignment="1">
      <alignment vertical="center"/>
    </xf>
    <xf numFmtId="0" fontId="24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19" fillId="0" borderId="11" xfId="4" applyFont="1" applyBorder="1" applyAlignment="1" applyProtection="1">
      <alignment horizontal="center" vertical="center" wrapText="1"/>
      <protection locked="0"/>
    </xf>
    <xf numFmtId="0" fontId="27" fillId="0" borderId="0" xfId="4" applyFont="1" applyAlignment="1" applyProtection="1">
      <alignment vertical="center" wrapText="1"/>
    </xf>
    <xf numFmtId="0" fontId="20" fillId="0" borderId="0" xfId="4" applyFont="1" applyAlignment="1" applyProtection="1">
      <alignment horizontal="center" vertical="center"/>
      <protection hidden="1"/>
    </xf>
    <xf numFmtId="0" fontId="20" fillId="0" borderId="0" xfId="4" applyFont="1" applyFill="1" applyAlignment="1" applyProtection="1">
      <alignment horizontal="center" vertical="center"/>
      <protection hidden="1"/>
    </xf>
    <xf numFmtId="0" fontId="28" fillId="0" borderId="0" xfId="4" applyFont="1" applyAlignment="1">
      <alignment vertical="center" wrapText="1"/>
    </xf>
    <xf numFmtId="0" fontId="29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31" fillId="0" borderId="0" xfId="5" applyFont="1" applyAlignment="1">
      <alignment vertical="center" wrapText="1"/>
    </xf>
    <xf numFmtId="14" fontId="19" fillId="0" borderId="11" xfId="3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</xf>
    <xf numFmtId="0" fontId="20" fillId="0" borderId="0" xfId="4" applyNumberFormat="1" applyFont="1" applyFill="1" applyAlignment="1" applyProtection="1">
      <alignment horizontal="center" vertical="center"/>
      <protection hidden="1"/>
    </xf>
    <xf numFmtId="0" fontId="5" fillId="0" borderId="0" xfId="5" applyFont="1" applyAlignment="1">
      <alignment vertical="center" wrapText="1"/>
    </xf>
    <xf numFmtId="0" fontId="28" fillId="0" borderId="0" xfId="6" applyFont="1" applyAlignment="1">
      <alignment vertical="center" wrapText="1"/>
    </xf>
    <xf numFmtId="0" fontId="29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20" fillId="0" borderId="0" xfId="5" applyFont="1" applyAlignment="1">
      <alignment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 wrapText="1"/>
    </xf>
    <xf numFmtId="0" fontId="32" fillId="0" borderId="0" xfId="5" applyFont="1" applyAlignment="1">
      <alignment vertical="center" wrapText="1"/>
    </xf>
    <xf numFmtId="0" fontId="24" fillId="0" borderId="0" xfId="5" applyFont="1" applyAlignment="1">
      <alignment vertical="center" wrapText="1"/>
    </xf>
    <xf numFmtId="0" fontId="19" fillId="0" borderId="0" xfId="5" applyFont="1" applyAlignment="1">
      <alignment horizontal="center" vertical="center"/>
    </xf>
    <xf numFmtId="0" fontId="33" fillId="0" borderId="0" xfId="4" applyFont="1" applyAlignment="1">
      <alignment vertical="center" wrapText="1"/>
    </xf>
    <xf numFmtId="3" fontId="19" fillId="0" borderId="11" xfId="4" applyNumberFormat="1" applyFont="1" applyBorder="1" applyAlignment="1" applyProtection="1">
      <alignment horizontal="center" vertical="center" wrapText="1"/>
      <protection locked="0"/>
    </xf>
    <xf numFmtId="0" fontId="24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0" fontId="28" fillId="0" borderId="0" xfId="4" applyFont="1" applyAlignment="1">
      <alignment vertical="center"/>
    </xf>
    <xf numFmtId="0" fontId="20" fillId="0" borderId="0" xfId="5" applyFont="1" applyFill="1" applyAlignment="1">
      <alignment vertical="center"/>
    </xf>
    <xf numFmtId="3" fontId="19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vertical="center" wrapText="1"/>
    </xf>
    <xf numFmtId="0" fontId="31" fillId="0" borderId="0" xfId="4" applyFont="1" applyAlignment="1">
      <alignment vertical="center" wrapText="1"/>
    </xf>
    <xf numFmtId="3" fontId="19" fillId="5" borderId="11" xfId="7" applyNumberFormat="1" applyFont="1" applyFill="1" applyBorder="1" applyAlignment="1" applyProtection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35" fillId="0" borderId="0" xfId="4" applyFont="1" applyAlignment="1">
      <alignment vertical="center" wrapText="1"/>
    </xf>
    <xf numFmtId="0" fontId="31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37" fillId="0" borderId="0" xfId="4" applyFont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38" fillId="0" borderId="0" xfId="3" applyFont="1" applyAlignment="1">
      <alignment vertical="center" wrapText="1"/>
    </xf>
    <xf numFmtId="0" fontId="39" fillId="0" borderId="0" xfId="4" applyFont="1" applyAlignment="1">
      <alignment vertical="top"/>
    </xf>
    <xf numFmtId="0" fontId="24" fillId="0" borderId="0" xfId="4" applyFont="1" applyAlignment="1">
      <alignment wrapText="1"/>
    </xf>
    <xf numFmtId="0" fontId="19" fillId="0" borderId="0" xfId="4" applyFont="1" applyAlignment="1">
      <alignment wrapText="1"/>
    </xf>
    <xf numFmtId="0" fontId="24" fillId="0" borderId="0" xfId="4" applyFont="1" applyBorder="1" applyAlignment="1"/>
    <xf numFmtId="0" fontId="20" fillId="0" borderId="0" xfId="3" applyFont="1" applyAlignment="1">
      <alignment horizontal="center" vertical="center"/>
    </xf>
    <xf numFmtId="0" fontId="39" fillId="0" borderId="0" xfId="4" applyFont="1"/>
    <xf numFmtId="0" fontId="19" fillId="0" borderId="0" xfId="4" applyFont="1"/>
    <xf numFmtId="0" fontId="40" fillId="2" borderId="1" xfId="1" applyFont="1" applyFill="1" applyBorder="1" applyAlignment="1" applyProtection="1">
      <alignment horizontal="centerContinuous" readingOrder="1"/>
    </xf>
    <xf numFmtId="0" fontId="40" fillId="2" borderId="0" xfId="1" applyFont="1" applyFill="1" applyBorder="1" applyAlignment="1" applyProtection="1">
      <alignment horizontal="centerContinuous" readingOrder="1"/>
    </xf>
    <xf numFmtId="164" fontId="41" fillId="2" borderId="7" xfId="2" applyNumberFormat="1" applyFont="1" applyFill="1" applyBorder="1" applyAlignment="1" applyProtection="1">
      <alignment horizontal="right" vertical="top"/>
    </xf>
    <xf numFmtId="164" fontId="41" fillId="0" borderId="0" xfId="2" applyNumberFormat="1" applyFont="1" applyAlignment="1" applyProtection="1">
      <alignment horizontal="right" vertical="center"/>
    </xf>
    <xf numFmtId="164" fontId="42" fillId="0" borderId="0" xfId="2" applyNumberFormat="1" applyFont="1" applyAlignment="1" applyProtection="1">
      <alignment horizontal="centerContinuous" vertical="center"/>
    </xf>
    <xf numFmtId="164" fontId="41" fillId="0" borderId="0" xfId="2" applyNumberFormat="1" applyFont="1" applyAlignment="1" applyProtection="1">
      <alignment vertical="center"/>
    </xf>
    <xf numFmtId="164" fontId="10" fillId="0" borderId="0" xfId="2" applyNumberFormat="1" applyFont="1" applyAlignment="1" applyProtection="1">
      <alignment horizontal="left" vertical="center"/>
    </xf>
    <xf numFmtId="164" fontId="43" fillId="0" borderId="0" xfId="2" applyNumberFormat="1" applyFont="1" applyAlignment="1" applyProtection="1">
      <alignment horizontal="right" vertical="center"/>
    </xf>
    <xf numFmtId="164" fontId="41" fillId="0" borderId="0" xfId="2" applyNumberFormat="1" applyFont="1" applyBorder="1" applyAlignment="1" applyProtection="1">
      <alignment horizontal="right" vertical="center"/>
    </xf>
    <xf numFmtId="0" fontId="26" fillId="0" borderId="0" xfId="4" applyFont="1" applyFill="1" applyAlignment="1">
      <alignment horizontal="center" vertical="center"/>
    </xf>
    <xf numFmtId="0" fontId="44" fillId="0" borderId="0" xfId="4" applyFont="1" applyAlignment="1">
      <alignment wrapText="1"/>
    </xf>
    <xf numFmtId="0" fontId="44" fillId="0" borderId="0" xfId="4" applyFont="1" applyAlignment="1">
      <alignment vertical="center" wrapText="1"/>
    </xf>
    <xf numFmtId="0" fontId="26" fillId="0" borderId="0" xfId="4" applyFont="1" applyAlignment="1">
      <alignment vertical="center" wrapText="1"/>
    </xf>
    <xf numFmtId="0" fontId="45" fillId="0" borderId="0" xfId="5" applyFont="1" applyFill="1" applyAlignment="1" applyProtection="1">
      <alignment vertical="center" wrapText="1"/>
    </xf>
    <xf numFmtId="0" fontId="20" fillId="0" borderId="0" xfId="5" applyFont="1" applyFill="1" applyAlignment="1" applyProtection="1">
      <alignment horizontal="center" vertical="center"/>
      <protection hidden="1"/>
    </xf>
    <xf numFmtId="0" fontId="30" fillId="0" borderId="0" xfId="4" applyFont="1" applyAlignment="1">
      <alignment horizontal="center" vertical="center" wrapText="1"/>
    </xf>
    <xf numFmtId="0" fontId="46" fillId="0" borderId="0" xfId="4" applyFont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48" fillId="0" borderId="0" xfId="4" applyFont="1" applyAlignment="1">
      <alignment vertical="center" wrapText="1"/>
    </xf>
    <xf numFmtId="0" fontId="4" fillId="0" borderId="0" xfId="4" applyFont="1" applyAlignment="1">
      <alignment vertical="center" wrapText="1"/>
    </xf>
    <xf numFmtId="0" fontId="49" fillId="0" borderId="0" xfId="4" applyFont="1" applyAlignment="1">
      <alignment horizontal="center" vertical="center"/>
    </xf>
    <xf numFmtId="0" fontId="26" fillId="0" borderId="0" xfId="4" applyFont="1" applyBorder="1" applyAlignment="1">
      <alignment vertical="center"/>
    </xf>
    <xf numFmtId="0" fontId="50" fillId="0" borderId="0" xfId="4" applyFont="1" applyAlignment="1">
      <alignment vertical="top"/>
    </xf>
    <xf numFmtId="0" fontId="26" fillId="0" borderId="0" xfId="4" applyFont="1" applyBorder="1" applyAlignment="1"/>
    <xf numFmtId="0" fontId="50" fillId="0" borderId="0" xfId="4" applyFont="1"/>
    <xf numFmtId="165" fontId="4" fillId="0" borderId="0" xfId="2" applyNumberFormat="1" applyFont="1" applyAlignment="1" applyProtection="1">
      <alignment vertical="center" wrapText="1"/>
    </xf>
    <xf numFmtId="0" fontId="9" fillId="0" borderId="0" xfId="4" applyBorder="1" applyAlignment="1">
      <alignment horizontal="center" vertical="center" wrapText="1"/>
    </xf>
    <xf numFmtId="14" fontId="19" fillId="0" borderId="0" xfId="3" applyNumberFormat="1" applyFont="1" applyBorder="1" applyAlignment="1" applyProtection="1">
      <alignment horizontal="center" vertical="center" wrapText="1"/>
    </xf>
    <xf numFmtId="0" fontId="31" fillId="0" borderId="0" xfId="5" applyFont="1" applyAlignment="1">
      <alignment vertical="center"/>
    </xf>
    <xf numFmtId="0" fontId="27" fillId="0" borderId="0" xfId="5" applyFont="1" applyAlignment="1" applyProtection="1">
      <alignment vertical="center" wrapText="1"/>
    </xf>
    <xf numFmtId="0" fontId="20" fillId="0" borderId="0" xfId="5" applyFont="1" applyAlignment="1" applyProtection="1">
      <alignment horizontal="center" vertical="center"/>
      <protection hidden="1"/>
    </xf>
    <xf numFmtId="0" fontId="36" fillId="0" borderId="0" xfId="5" applyFont="1" applyAlignment="1">
      <alignment horizontal="center" vertical="center"/>
    </xf>
    <xf numFmtId="0" fontId="28" fillId="0" borderId="0" xfId="5" applyFont="1" applyAlignment="1">
      <alignment vertical="center" wrapText="1"/>
    </xf>
    <xf numFmtId="3" fontId="36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>
      <alignment horizontal="center" vertical="center"/>
    </xf>
    <xf numFmtId="0" fontId="8" fillId="0" borderId="5" xfId="3" applyFont="1" applyBorder="1" applyAlignment="1" applyProtection="1">
      <alignment horizontal="center" vertical="center" wrapText="1"/>
    </xf>
    <xf numFmtId="0" fontId="9" fillId="0" borderId="9" xfId="4" applyBorder="1" applyAlignment="1">
      <alignment horizontal="center" vertical="center" wrapText="1"/>
    </xf>
    <xf numFmtId="164" fontId="7" fillId="0" borderId="5" xfId="2" applyNumberFormat="1" applyFont="1" applyBorder="1" applyAlignment="1" applyProtection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164" fontId="8" fillId="0" borderId="5" xfId="2" applyNumberFormat="1" applyFont="1" applyBorder="1" applyAlignment="1" applyProtection="1">
      <alignment horizontal="center" vertical="center" wrapText="1"/>
    </xf>
    <xf numFmtId="0" fontId="9" fillId="0" borderId="10" xfId="4" applyBorder="1" applyAlignment="1">
      <alignment horizontal="center" vertical="center" wrapText="1"/>
    </xf>
    <xf numFmtId="0" fontId="20" fillId="0" borderId="12" xfId="4" applyFont="1" applyBorder="1" applyAlignment="1" applyProtection="1">
      <alignment horizontal="center" vertical="center" wrapText="1"/>
      <protection locked="0"/>
    </xf>
    <xf numFmtId="0" fontId="20" fillId="0" borderId="13" xfId="4" applyFont="1" applyBorder="1" applyAlignment="1" applyProtection="1">
      <alignment horizontal="center" vertical="center" wrapText="1"/>
      <protection locked="0"/>
    </xf>
    <xf numFmtId="0" fontId="20" fillId="0" borderId="14" xfId="4" applyFont="1" applyBorder="1" applyAlignment="1" applyProtection="1">
      <alignment horizontal="center" vertical="center" wrapText="1"/>
      <protection locked="0"/>
    </xf>
    <xf numFmtId="164" fontId="8" fillId="0" borderId="10" xfId="2" applyNumberFormat="1" applyFont="1" applyBorder="1" applyAlignment="1" applyProtection="1">
      <alignment horizontal="center" vertical="center" wrapText="1"/>
    </xf>
    <xf numFmtId="164" fontId="8" fillId="0" borderId="9" xfId="2" applyNumberFormat="1" applyFont="1" applyBorder="1" applyAlignment="1" applyProtection="1">
      <alignment horizontal="center" vertical="center" wrapText="1"/>
    </xf>
  </cellXfs>
  <cellStyles count="21">
    <cellStyle name="Collegamento ipertestuale 2" xfId="8"/>
    <cellStyle name="Euro" xfId="9"/>
    <cellStyle name="Migliaia (0)_3tabella15" xfId="10"/>
    <cellStyle name="Migliaia 2" xfId="11"/>
    <cellStyle name="Migliaia 2 2" xfId="12"/>
    <cellStyle name="Migliaia 3" xfId="13"/>
    <cellStyle name="Normal 2" xfId="14"/>
    <cellStyle name="Normal 3" xfId="15"/>
    <cellStyle name="Normale" xfId="0" builtinId="0"/>
    <cellStyle name="Normale 2" xfId="3"/>
    <cellStyle name="Normale 2 2 2" xfId="16"/>
    <cellStyle name="Normale 3" xfId="5"/>
    <cellStyle name="Normale 4" xfId="7"/>
    <cellStyle name="Normale 4 2" xfId="17"/>
    <cellStyle name="Normale 4 3" xfId="4"/>
    <cellStyle name="Normale 8" xfId="6"/>
    <cellStyle name="Normale_modello si2 raln_MODIFICATO_ALESSIO" xfId="1"/>
    <cellStyle name="Normale_PRINFEL98_modello si2 raln_MODIFICATO_ALESSIO 2" xfId="2"/>
    <cellStyle name="Percentuale 2" xfId="18"/>
    <cellStyle name="Percentuale 2 2" xfId="19"/>
    <cellStyle name="Valuta (0)_3tabella15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57150</xdr:rowOff>
    </xdr:from>
    <xdr:to>
      <xdr:col>2</xdr:col>
      <xdr:colOff>2371725</xdr:colOff>
      <xdr:row>4</xdr:row>
      <xdr:rowOff>200025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152525"/>
          <a:ext cx="3114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</xdr:row>
      <xdr:rowOff>104775</xdr:rowOff>
    </xdr:from>
    <xdr:to>
      <xdr:col>2</xdr:col>
      <xdr:colOff>2362200</xdr:colOff>
      <xdr:row>4</xdr:row>
      <xdr:rowOff>247650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200150"/>
          <a:ext cx="3114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2</xdr:col>
      <xdr:colOff>2152650</xdr:colOff>
      <xdr:row>4</xdr:row>
      <xdr:rowOff>161925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114425"/>
          <a:ext cx="3114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azzinimonica\Documents\CONTO%20ANNUALE\Conto%20Annuale%202020%20(anno%202019)\INVIO\INVIO%2009_09_2020\flux922_1_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IN_SI_1"/>
      <sheetName val="out_SI_1"/>
      <sheetName val="COCOCO"/>
      <sheetName val="IN_COCOCO"/>
      <sheetName val="out_COCOCO"/>
      <sheetName val="t1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t2A"/>
      <sheetName val="IN_T2A"/>
      <sheetName val="t3"/>
      <sheetName val="IN_T3"/>
      <sheetName val="t4"/>
      <sheetName val="IN_T4"/>
      <sheetName val="t5"/>
      <sheetName val="IN_T5"/>
      <sheetName val="t6"/>
      <sheetName val="IN_T6"/>
      <sheetName val="t7"/>
      <sheetName val="IN_T7"/>
      <sheetName val="t8"/>
      <sheetName val="IN_T8"/>
      <sheetName val="t9"/>
      <sheetName val="IN_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_OUT"/>
      <sheetName val="SICI(1)"/>
      <sheetName val="SICI(2)_OUT"/>
      <sheetName val="SICI(2)"/>
      <sheetName val="SICI(3)_OUT"/>
      <sheetName val="SICI(3)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 12 e 1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a 14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L1">
            <v>2019</v>
          </cell>
        </row>
        <row r="4">
          <cell r="K4" t="str">
            <v>Presenti al 31/12/2019 (**)</v>
          </cell>
        </row>
        <row r="5">
          <cell r="K5" t="str">
            <v>Uomini</v>
          </cell>
          <cell r="L5" t="str">
            <v>Donne</v>
          </cell>
        </row>
        <row r="6">
          <cell r="K6">
            <v>0</v>
          </cell>
          <cell r="L6">
            <v>0</v>
          </cell>
        </row>
        <row r="7">
          <cell r="K7">
            <v>1</v>
          </cell>
          <cell r="L7">
            <v>0</v>
          </cell>
          <cell r="N7" t="str">
            <v>AP</v>
          </cell>
        </row>
        <row r="8">
          <cell r="K8">
            <v>2</v>
          </cell>
          <cell r="L8">
            <v>0</v>
          </cell>
          <cell r="N8" t="str">
            <v>AP</v>
          </cell>
        </row>
        <row r="9">
          <cell r="K9">
            <v>1</v>
          </cell>
          <cell r="L9">
            <v>0</v>
          </cell>
          <cell r="N9" t="str">
            <v>AP</v>
          </cell>
        </row>
        <row r="10">
          <cell r="K10">
            <v>0</v>
          </cell>
          <cell r="L10">
            <v>0</v>
          </cell>
          <cell r="N10" t="str">
            <v>AP</v>
          </cell>
        </row>
        <row r="11">
          <cell r="K11">
            <v>11</v>
          </cell>
          <cell r="L11">
            <v>1</v>
          </cell>
          <cell r="N11" t="str">
            <v>ME</v>
          </cell>
        </row>
        <row r="12">
          <cell r="K12">
            <v>5</v>
          </cell>
          <cell r="L12">
            <v>0</v>
          </cell>
          <cell r="N12" t="str">
            <v>ME</v>
          </cell>
        </row>
        <row r="13">
          <cell r="K13">
            <v>19</v>
          </cell>
          <cell r="L13">
            <v>14</v>
          </cell>
          <cell r="N13" t="str">
            <v>ME</v>
          </cell>
        </row>
        <row r="14">
          <cell r="K14">
            <v>3</v>
          </cell>
          <cell r="L14">
            <v>0</v>
          </cell>
          <cell r="N14" t="str">
            <v>ME</v>
          </cell>
        </row>
        <row r="15">
          <cell r="K15">
            <v>75</v>
          </cell>
          <cell r="L15">
            <v>96</v>
          </cell>
          <cell r="N15" t="str">
            <v>ME</v>
          </cell>
        </row>
        <row r="16">
          <cell r="K16">
            <v>9</v>
          </cell>
          <cell r="L16">
            <v>2</v>
          </cell>
          <cell r="N16" t="str">
            <v>ME</v>
          </cell>
        </row>
        <row r="17">
          <cell r="K17">
            <v>0</v>
          </cell>
          <cell r="L17">
            <v>0</v>
          </cell>
          <cell r="N17" t="str">
            <v>ME</v>
          </cell>
        </row>
        <row r="18">
          <cell r="K18">
            <v>0</v>
          </cell>
          <cell r="L18">
            <v>0</v>
          </cell>
          <cell r="N18" t="str">
            <v>ME</v>
          </cell>
        </row>
        <row r="19">
          <cell r="K19">
            <v>0</v>
          </cell>
          <cell r="L19">
            <v>0</v>
          </cell>
          <cell r="N19" t="str">
            <v>ME</v>
          </cell>
        </row>
        <row r="20">
          <cell r="K20">
            <v>0</v>
          </cell>
          <cell r="L20">
            <v>0</v>
          </cell>
          <cell r="N20" t="str">
            <v>ME</v>
          </cell>
        </row>
        <row r="21">
          <cell r="K21">
            <v>0</v>
          </cell>
          <cell r="L21">
            <v>0</v>
          </cell>
          <cell r="N21" t="str">
            <v>ME</v>
          </cell>
        </row>
        <row r="22">
          <cell r="K22">
            <v>0</v>
          </cell>
          <cell r="L22">
            <v>0</v>
          </cell>
          <cell r="N22" t="str">
            <v>ME</v>
          </cell>
        </row>
        <row r="23">
          <cell r="K23">
            <v>0</v>
          </cell>
          <cell r="L23">
            <v>0</v>
          </cell>
          <cell r="N23" t="str">
            <v>ME</v>
          </cell>
        </row>
        <row r="24">
          <cell r="K24">
            <v>0</v>
          </cell>
          <cell r="L24">
            <v>0</v>
          </cell>
          <cell r="N24" t="str">
            <v>ME</v>
          </cell>
        </row>
        <row r="25">
          <cell r="K25">
            <v>0</v>
          </cell>
          <cell r="L25">
            <v>0</v>
          </cell>
          <cell r="N25" t="str">
            <v>ME</v>
          </cell>
        </row>
        <row r="26">
          <cell r="K26">
            <v>0</v>
          </cell>
          <cell r="L26">
            <v>0</v>
          </cell>
          <cell r="N26" t="str">
            <v>ME</v>
          </cell>
        </row>
        <row r="27">
          <cell r="K27">
            <v>0</v>
          </cell>
          <cell r="L27">
            <v>0</v>
          </cell>
          <cell r="N27" t="str">
            <v>ME</v>
          </cell>
        </row>
        <row r="28">
          <cell r="K28">
            <v>0</v>
          </cell>
          <cell r="L28">
            <v>0</v>
          </cell>
          <cell r="N28" t="str">
            <v>ME</v>
          </cell>
        </row>
        <row r="29">
          <cell r="K29">
            <v>0</v>
          </cell>
          <cell r="L29">
            <v>0</v>
          </cell>
          <cell r="N29" t="str">
            <v>ME</v>
          </cell>
        </row>
        <row r="30">
          <cell r="K30">
            <v>0</v>
          </cell>
          <cell r="L30">
            <v>0</v>
          </cell>
          <cell r="N30" t="str">
            <v>ME</v>
          </cell>
        </row>
        <row r="31">
          <cell r="K31">
            <v>0</v>
          </cell>
          <cell r="L31">
            <v>0</v>
          </cell>
          <cell r="N31" t="str">
            <v>ME</v>
          </cell>
        </row>
        <row r="32">
          <cell r="K32">
            <v>1</v>
          </cell>
          <cell r="L32">
            <v>0</v>
          </cell>
          <cell r="N32" t="str">
            <v>NM</v>
          </cell>
        </row>
        <row r="33">
          <cell r="K33">
            <v>0</v>
          </cell>
          <cell r="L33">
            <v>0</v>
          </cell>
          <cell r="N33" t="str">
            <v>NM</v>
          </cell>
        </row>
        <row r="34">
          <cell r="K34">
            <v>0</v>
          </cell>
          <cell r="L34">
            <v>2</v>
          </cell>
          <cell r="N34" t="str">
            <v>NM</v>
          </cell>
        </row>
        <row r="35">
          <cell r="K35">
            <v>0</v>
          </cell>
          <cell r="L35">
            <v>0</v>
          </cell>
          <cell r="N35" t="str">
            <v>NM</v>
          </cell>
        </row>
        <row r="36">
          <cell r="K36">
            <v>1</v>
          </cell>
          <cell r="L36">
            <v>3</v>
          </cell>
          <cell r="N36" t="str">
            <v>NM</v>
          </cell>
        </row>
        <row r="37">
          <cell r="K37">
            <v>0</v>
          </cell>
          <cell r="L37">
            <v>0</v>
          </cell>
          <cell r="N37" t="str">
            <v>NM</v>
          </cell>
        </row>
        <row r="38">
          <cell r="K38">
            <v>0</v>
          </cell>
          <cell r="L38">
            <v>0</v>
          </cell>
          <cell r="N38" t="str">
            <v>NM</v>
          </cell>
        </row>
        <row r="39">
          <cell r="K39">
            <v>2</v>
          </cell>
          <cell r="L39">
            <v>1</v>
          </cell>
          <cell r="N39" t="str">
            <v>NM</v>
          </cell>
        </row>
        <row r="40">
          <cell r="K40">
            <v>0</v>
          </cell>
          <cell r="L40">
            <v>0</v>
          </cell>
          <cell r="N40" t="str">
            <v>NM</v>
          </cell>
        </row>
        <row r="41">
          <cell r="K41">
            <v>3</v>
          </cell>
          <cell r="L41">
            <v>4</v>
          </cell>
          <cell r="N41" t="str">
            <v>NM</v>
          </cell>
        </row>
        <row r="42">
          <cell r="K42">
            <v>0</v>
          </cell>
          <cell r="L42">
            <v>0</v>
          </cell>
          <cell r="N42" t="str">
            <v>NM</v>
          </cell>
        </row>
        <row r="43">
          <cell r="K43">
            <v>2</v>
          </cell>
          <cell r="L43">
            <v>29</v>
          </cell>
          <cell r="N43" t="str">
            <v>NM</v>
          </cell>
        </row>
        <row r="44">
          <cell r="K44">
            <v>0</v>
          </cell>
          <cell r="L44">
            <v>0</v>
          </cell>
          <cell r="N44" t="str">
            <v>NM</v>
          </cell>
        </row>
        <row r="45">
          <cell r="K45">
            <v>0</v>
          </cell>
          <cell r="L45">
            <v>0</v>
          </cell>
          <cell r="N45" t="str">
            <v>NM</v>
          </cell>
        </row>
        <row r="46">
          <cell r="K46">
            <v>0</v>
          </cell>
          <cell r="L46">
            <v>0</v>
          </cell>
          <cell r="N46" t="str">
            <v>NM</v>
          </cell>
        </row>
        <row r="47">
          <cell r="K47">
            <v>0</v>
          </cell>
          <cell r="L47">
            <v>0</v>
          </cell>
          <cell r="N47" t="str">
            <v>NM</v>
          </cell>
        </row>
        <row r="48">
          <cell r="K48">
            <v>1</v>
          </cell>
          <cell r="L48">
            <v>0</v>
          </cell>
          <cell r="N48" t="str">
            <v>NM</v>
          </cell>
        </row>
        <row r="49">
          <cell r="K49">
            <v>0</v>
          </cell>
          <cell r="L49">
            <v>0</v>
          </cell>
          <cell r="N49" t="str">
            <v>NM</v>
          </cell>
        </row>
        <row r="50">
          <cell r="K50">
            <v>1</v>
          </cell>
          <cell r="L50">
            <v>0</v>
          </cell>
          <cell r="N50" t="str">
            <v>NM</v>
          </cell>
        </row>
        <row r="51">
          <cell r="K51">
            <v>0</v>
          </cell>
          <cell r="L51">
            <v>0</v>
          </cell>
          <cell r="N51" t="str">
            <v>NM</v>
          </cell>
        </row>
        <row r="52">
          <cell r="K52">
            <v>0</v>
          </cell>
          <cell r="L52">
            <v>0</v>
          </cell>
          <cell r="N52" t="str">
            <v>NM</v>
          </cell>
        </row>
        <row r="53">
          <cell r="K53">
            <v>0</v>
          </cell>
          <cell r="L53">
            <v>0</v>
          </cell>
          <cell r="N53" t="str">
            <v>NM</v>
          </cell>
        </row>
        <row r="54">
          <cell r="K54">
            <v>0</v>
          </cell>
          <cell r="L54">
            <v>0</v>
          </cell>
          <cell r="N54" t="str">
            <v>NM</v>
          </cell>
        </row>
        <row r="55">
          <cell r="K55">
            <v>1</v>
          </cell>
          <cell r="L55">
            <v>1</v>
          </cell>
          <cell r="N55" t="str">
            <v>NM</v>
          </cell>
        </row>
        <row r="56">
          <cell r="K56">
            <v>0</v>
          </cell>
          <cell r="L56">
            <v>0</v>
          </cell>
          <cell r="N56" t="str">
            <v>NM</v>
          </cell>
        </row>
        <row r="57">
          <cell r="K57">
            <v>4</v>
          </cell>
          <cell r="L57">
            <v>1</v>
          </cell>
          <cell r="N57" t="str">
            <v>NM</v>
          </cell>
        </row>
        <row r="58">
          <cell r="K58">
            <v>0</v>
          </cell>
          <cell r="L58">
            <v>0</v>
          </cell>
          <cell r="N58" t="str">
            <v>NM</v>
          </cell>
        </row>
        <row r="59">
          <cell r="K59">
            <v>0</v>
          </cell>
          <cell r="L59">
            <v>0</v>
          </cell>
          <cell r="N59" t="str">
            <v>NM</v>
          </cell>
        </row>
        <row r="60">
          <cell r="K60">
            <v>0</v>
          </cell>
          <cell r="L60">
            <v>0</v>
          </cell>
          <cell r="N60" t="str">
            <v>NM</v>
          </cell>
        </row>
        <row r="61">
          <cell r="K61">
            <v>0</v>
          </cell>
          <cell r="L61">
            <v>0</v>
          </cell>
          <cell r="N61" t="str">
            <v>NM</v>
          </cell>
        </row>
        <row r="62">
          <cell r="K62">
            <v>0</v>
          </cell>
          <cell r="L62">
            <v>1</v>
          </cell>
          <cell r="N62" t="str">
            <v>NM</v>
          </cell>
        </row>
        <row r="63">
          <cell r="K63">
            <v>0</v>
          </cell>
          <cell r="L63">
            <v>0</v>
          </cell>
          <cell r="N63" t="str">
            <v>NM</v>
          </cell>
        </row>
        <row r="64">
          <cell r="K64">
            <v>1</v>
          </cell>
          <cell r="L64">
            <v>0</v>
          </cell>
          <cell r="N64" t="str">
            <v>NM</v>
          </cell>
        </row>
        <row r="65">
          <cell r="K65">
            <v>0</v>
          </cell>
          <cell r="L65">
            <v>0</v>
          </cell>
          <cell r="N65" t="str">
            <v>NM</v>
          </cell>
        </row>
        <row r="66">
          <cell r="K66">
            <v>0</v>
          </cell>
          <cell r="L66">
            <v>0</v>
          </cell>
          <cell r="N66" t="str">
            <v>NM</v>
          </cell>
        </row>
        <row r="67">
          <cell r="K67">
            <v>1</v>
          </cell>
          <cell r="L67">
            <v>1</v>
          </cell>
          <cell r="N67" t="str">
            <v>NM</v>
          </cell>
        </row>
        <row r="68">
          <cell r="K68">
            <v>0</v>
          </cell>
          <cell r="L68">
            <v>0</v>
          </cell>
          <cell r="N68" t="str">
            <v>NM</v>
          </cell>
        </row>
        <row r="69">
          <cell r="K69">
            <v>0</v>
          </cell>
          <cell r="L69">
            <v>0</v>
          </cell>
          <cell r="N69" t="str">
            <v>NM</v>
          </cell>
        </row>
        <row r="70">
          <cell r="K70">
            <v>0</v>
          </cell>
          <cell r="L70">
            <v>0</v>
          </cell>
          <cell r="N70" t="str">
            <v>NM</v>
          </cell>
        </row>
        <row r="71">
          <cell r="K71">
            <v>0</v>
          </cell>
          <cell r="L71">
            <v>0</v>
          </cell>
          <cell r="N71" t="str">
            <v>NM</v>
          </cell>
        </row>
        <row r="72">
          <cell r="K72">
            <v>0</v>
          </cell>
          <cell r="L72">
            <v>0</v>
          </cell>
          <cell r="N72" t="str">
            <v>NM</v>
          </cell>
        </row>
        <row r="73">
          <cell r="K73">
            <v>0</v>
          </cell>
          <cell r="L73">
            <v>0</v>
          </cell>
          <cell r="N73" t="str">
            <v>NM</v>
          </cell>
        </row>
        <row r="74">
          <cell r="K74">
            <v>0</v>
          </cell>
          <cell r="L74">
            <v>0</v>
          </cell>
          <cell r="N74" t="str">
            <v>NM</v>
          </cell>
        </row>
        <row r="75">
          <cell r="K75">
            <v>0</v>
          </cell>
          <cell r="L75">
            <v>0</v>
          </cell>
          <cell r="N75" t="str">
            <v>NM</v>
          </cell>
        </row>
        <row r="76">
          <cell r="K76">
            <v>0</v>
          </cell>
          <cell r="L76">
            <v>0</v>
          </cell>
          <cell r="N76" t="str">
            <v>NM</v>
          </cell>
        </row>
        <row r="77">
          <cell r="K77">
            <v>0</v>
          </cell>
          <cell r="L77">
            <v>0</v>
          </cell>
          <cell r="N77" t="str">
            <v>NM</v>
          </cell>
        </row>
        <row r="78">
          <cell r="K78">
            <v>0</v>
          </cell>
          <cell r="L78">
            <v>0</v>
          </cell>
          <cell r="N78" t="str">
            <v>NM</v>
          </cell>
        </row>
        <row r="79">
          <cell r="K79">
            <v>0</v>
          </cell>
          <cell r="L79">
            <v>0</v>
          </cell>
          <cell r="N79" t="str">
            <v>NM</v>
          </cell>
        </row>
        <row r="80">
          <cell r="K80">
            <v>0</v>
          </cell>
          <cell r="L80">
            <v>0</v>
          </cell>
          <cell r="N80" t="str">
            <v>NM</v>
          </cell>
        </row>
        <row r="81">
          <cell r="K81">
            <v>0</v>
          </cell>
          <cell r="L81">
            <v>0</v>
          </cell>
          <cell r="N81" t="str">
            <v>NM</v>
          </cell>
        </row>
        <row r="82">
          <cell r="K82">
            <v>0</v>
          </cell>
          <cell r="L82">
            <v>0</v>
          </cell>
          <cell r="N82" t="str">
            <v>NM</v>
          </cell>
        </row>
        <row r="83">
          <cell r="K83">
            <v>3</v>
          </cell>
          <cell r="L83">
            <v>17</v>
          </cell>
          <cell r="N83" t="str">
            <v>ND</v>
          </cell>
        </row>
        <row r="84">
          <cell r="K84">
            <v>100</v>
          </cell>
          <cell r="L84">
            <v>317</v>
          </cell>
          <cell r="N84" t="str">
            <v>ND</v>
          </cell>
        </row>
        <row r="85">
          <cell r="K85">
            <v>0</v>
          </cell>
          <cell r="L85">
            <v>0</v>
          </cell>
          <cell r="N85" t="str">
            <v>ND</v>
          </cell>
        </row>
        <row r="86">
          <cell r="K86">
            <v>1</v>
          </cell>
          <cell r="L86">
            <v>3</v>
          </cell>
          <cell r="N86" t="str">
            <v>ND</v>
          </cell>
        </row>
        <row r="87">
          <cell r="K87">
            <v>0</v>
          </cell>
          <cell r="L87">
            <v>0</v>
          </cell>
          <cell r="N87" t="str">
            <v>ND</v>
          </cell>
        </row>
        <row r="88">
          <cell r="K88">
            <v>2</v>
          </cell>
          <cell r="L88">
            <v>6</v>
          </cell>
          <cell r="N88" t="str">
            <v>ND</v>
          </cell>
        </row>
        <row r="89">
          <cell r="K89">
            <v>45</v>
          </cell>
          <cell r="L89">
            <v>121</v>
          </cell>
          <cell r="N89" t="str">
            <v>ND</v>
          </cell>
        </row>
        <row r="90">
          <cell r="K90">
            <v>0</v>
          </cell>
          <cell r="L90">
            <v>0</v>
          </cell>
          <cell r="N90" t="str">
            <v>ND</v>
          </cell>
        </row>
        <row r="91">
          <cell r="K91">
            <v>0</v>
          </cell>
          <cell r="L91">
            <v>0</v>
          </cell>
          <cell r="N91" t="str">
            <v>ND</v>
          </cell>
        </row>
        <row r="92">
          <cell r="K92">
            <v>1</v>
          </cell>
          <cell r="L92">
            <v>1</v>
          </cell>
          <cell r="N92" t="str">
            <v>ND</v>
          </cell>
        </row>
        <row r="93">
          <cell r="K93">
            <v>0</v>
          </cell>
          <cell r="L93">
            <v>0</v>
          </cell>
          <cell r="N93" t="str">
            <v>ND</v>
          </cell>
        </row>
        <row r="94">
          <cell r="K94">
            <v>0</v>
          </cell>
          <cell r="L94">
            <v>0</v>
          </cell>
          <cell r="N94" t="str">
            <v>ND</v>
          </cell>
        </row>
        <row r="95">
          <cell r="K95">
            <v>1</v>
          </cell>
          <cell r="L95">
            <v>16</v>
          </cell>
          <cell r="N95" t="str">
            <v>ND</v>
          </cell>
        </row>
        <row r="96">
          <cell r="K96">
            <v>0</v>
          </cell>
          <cell r="L96">
            <v>0</v>
          </cell>
          <cell r="N96" t="str">
            <v>ND</v>
          </cell>
        </row>
        <row r="97">
          <cell r="K97">
            <v>0</v>
          </cell>
          <cell r="L97">
            <v>0</v>
          </cell>
          <cell r="N97" t="str">
            <v>ND</v>
          </cell>
        </row>
        <row r="98">
          <cell r="K98">
            <v>0</v>
          </cell>
          <cell r="L98">
            <v>0</v>
          </cell>
          <cell r="N98" t="str">
            <v>ND</v>
          </cell>
        </row>
        <row r="99">
          <cell r="K99">
            <v>0</v>
          </cell>
          <cell r="L99">
            <v>0</v>
          </cell>
          <cell r="N99" t="str">
            <v>ND</v>
          </cell>
        </row>
        <row r="100">
          <cell r="K100">
            <v>0</v>
          </cell>
          <cell r="L100">
            <v>0</v>
          </cell>
          <cell r="N100" t="str">
            <v>NM</v>
          </cell>
        </row>
        <row r="101">
          <cell r="K101">
            <v>0</v>
          </cell>
          <cell r="L101">
            <v>0</v>
          </cell>
          <cell r="N101" t="str">
            <v>NM</v>
          </cell>
        </row>
        <row r="102">
          <cell r="K102">
            <v>0</v>
          </cell>
          <cell r="L102">
            <v>0</v>
          </cell>
          <cell r="N102" t="str">
            <v>NM</v>
          </cell>
        </row>
        <row r="103">
          <cell r="K103">
            <v>0</v>
          </cell>
          <cell r="L103">
            <v>0</v>
          </cell>
          <cell r="N103" t="str">
            <v>NM</v>
          </cell>
        </row>
        <row r="104">
          <cell r="K104">
            <v>1</v>
          </cell>
          <cell r="L104">
            <v>1</v>
          </cell>
          <cell r="N104" t="str">
            <v>NM</v>
          </cell>
        </row>
        <row r="105">
          <cell r="K105">
            <v>0</v>
          </cell>
          <cell r="L105">
            <v>0</v>
          </cell>
          <cell r="N105" t="str">
            <v>NM</v>
          </cell>
        </row>
        <row r="106">
          <cell r="K106">
            <v>1</v>
          </cell>
          <cell r="L106">
            <v>0</v>
          </cell>
          <cell r="N106" t="str">
            <v>NM</v>
          </cell>
        </row>
        <row r="107">
          <cell r="K107">
            <v>0</v>
          </cell>
          <cell r="L107">
            <v>0</v>
          </cell>
          <cell r="N107" t="str">
            <v>NM</v>
          </cell>
        </row>
        <row r="108">
          <cell r="K108">
            <v>0</v>
          </cell>
          <cell r="L108">
            <v>0</v>
          </cell>
          <cell r="N108" t="str">
            <v>NM</v>
          </cell>
        </row>
        <row r="109">
          <cell r="K109">
            <v>0</v>
          </cell>
          <cell r="L109">
            <v>0</v>
          </cell>
          <cell r="N109" t="str">
            <v>NM</v>
          </cell>
        </row>
        <row r="110">
          <cell r="K110">
            <v>0</v>
          </cell>
          <cell r="L110">
            <v>0</v>
          </cell>
          <cell r="N110" t="str">
            <v>NM</v>
          </cell>
        </row>
        <row r="111">
          <cell r="K111">
            <v>0</v>
          </cell>
          <cell r="L111">
            <v>0</v>
          </cell>
          <cell r="N111" t="str">
            <v>NM</v>
          </cell>
        </row>
        <row r="112">
          <cell r="K112">
            <v>0</v>
          </cell>
          <cell r="L112">
            <v>0</v>
          </cell>
          <cell r="N112" t="str">
            <v>NM</v>
          </cell>
        </row>
        <row r="113">
          <cell r="K113">
            <v>0</v>
          </cell>
          <cell r="L113">
            <v>0</v>
          </cell>
          <cell r="N113" t="str">
            <v>NM</v>
          </cell>
        </row>
        <row r="114">
          <cell r="K114">
            <v>0</v>
          </cell>
          <cell r="L114">
            <v>0</v>
          </cell>
          <cell r="N114" t="str">
            <v>NM</v>
          </cell>
        </row>
        <row r="115">
          <cell r="K115">
            <v>0</v>
          </cell>
          <cell r="L115">
            <v>0</v>
          </cell>
          <cell r="N115" t="str">
            <v>NM</v>
          </cell>
        </row>
        <row r="116">
          <cell r="K116">
            <v>0</v>
          </cell>
          <cell r="L116">
            <v>0</v>
          </cell>
          <cell r="N116" t="str">
            <v>ND</v>
          </cell>
        </row>
        <row r="117">
          <cell r="K117">
            <v>0</v>
          </cell>
          <cell r="L117">
            <v>0</v>
          </cell>
          <cell r="N117" t="str">
            <v>ND</v>
          </cell>
        </row>
        <row r="118">
          <cell r="K118">
            <v>0</v>
          </cell>
          <cell r="L118">
            <v>0</v>
          </cell>
          <cell r="N118" t="str">
            <v>ND</v>
          </cell>
        </row>
        <row r="119">
          <cell r="K119">
            <v>0</v>
          </cell>
          <cell r="L119">
            <v>0</v>
          </cell>
          <cell r="N119" t="str">
            <v>ND</v>
          </cell>
        </row>
        <row r="120">
          <cell r="K120">
            <v>1</v>
          </cell>
          <cell r="L120">
            <v>0</v>
          </cell>
          <cell r="N120" t="str">
            <v>NM</v>
          </cell>
        </row>
        <row r="121">
          <cell r="K121">
            <v>0</v>
          </cell>
          <cell r="L121">
            <v>0</v>
          </cell>
          <cell r="N121" t="str">
            <v>NM</v>
          </cell>
        </row>
        <row r="122">
          <cell r="K122">
            <v>2</v>
          </cell>
          <cell r="L122">
            <v>0</v>
          </cell>
          <cell r="N122" t="str">
            <v>NM</v>
          </cell>
        </row>
        <row r="123">
          <cell r="K123">
            <v>0</v>
          </cell>
          <cell r="L123">
            <v>0</v>
          </cell>
          <cell r="N123" t="str">
            <v>NM</v>
          </cell>
        </row>
        <row r="124">
          <cell r="K124">
            <v>0</v>
          </cell>
          <cell r="L124">
            <v>0</v>
          </cell>
          <cell r="N124" t="str">
            <v>NM</v>
          </cell>
        </row>
        <row r="125">
          <cell r="K125">
            <v>1</v>
          </cell>
          <cell r="L125">
            <v>0</v>
          </cell>
          <cell r="N125" t="str">
            <v>NM</v>
          </cell>
        </row>
        <row r="126">
          <cell r="K126">
            <v>0</v>
          </cell>
          <cell r="L126">
            <v>1</v>
          </cell>
          <cell r="N126" t="str">
            <v>NM</v>
          </cell>
        </row>
        <row r="127">
          <cell r="K127">
            <v>0</v>
          </cell>
          <cell r="L127">
            <v>0</v>
          </cell>
          <cell r="N127" t="str">
            <v>NM</v>
          </cell>
        </row>
        <row r="128">
          <cell r="K128">
            <v>0</v>
          </cell>
          <cell r="L128">
            <v>0</v>
          </cell>
          <cell r="N128" t="str">
            <v>NM</v>
          </cell>
        </row>
        <row r="129">
          <cell r="K129">
            <v>0</v>
          </cell>
          <cell r="L129">
            <v>0</v>
          </cell>
          <cell r="N129" t="str">
            <v>NM</v>
          </cell>
        </row>
        <row r="130">
          <cell r="K130">
            <v>0</v>
          </cell>
          <cell r="L130">
            <v>0</v>
          </cell>
          <cell r="N130" t="str">
            <v>NM</v>
          </cell>
        </row>
        <row r="131">
          <cell r="K131">
            <v>0</v>
          </cell>
          <cell r="L131">
            <v>0</v>
          </cell>
          <cell r="N131" t="str">
            <v>NM</v>
          </cell>
        </row>
        <row r="132">
          <cell r="K132">
            <v>0</v>
          </cell>
          <cell r="L132">
            <v>0</v>
          </cell>
          <cell r="N132" t="str">
            <v>ND</v>
          </cell>
        </row>
        <row r="133">
          <cell r="K133">
            <v>0</v>
          </cell>
          <cell r="L133">
            <v>2</v>
          </cell>
          <cell r="N133" t="str">
            <v>ND</v>
          </cell>
        </row>
        <row r="134">
          <cell r="K134">
            <v>0</v>
          </cell>
          <cell r="L134">
            <v>0</v>
          </cell>
          <cell r="N134" t="str">
            <v>ND</v>
          </cell>
        </row>
        <row r="135">
          <cell r="K135">
            <v>8</v>
          </cell>
          <cell r="L135">
            <v>1</v>
          </cell>
          <cell r="N135" t="str">
            <v>ND</v>
          </cell>
        </row>
        <row r="136">
          <cell r="K136">
            <v>0</v>
          </cell>
          <cell r="L136">
            <v>0</v>
          </cell>
          <cell r="N136" t="str">
            <v>ND</v>
          </cell>
        </row>
        <row r="137">
          <cell r="K137">
            <v>13</v>
          </cell>
          <cell r="L137">
            <v>2</v>
          </cell>
          <cell r="N137" t="str">
            <v>ND</v>
          </cell>
        </row>
        <row r="138">
          <cell r="K138">
            <v>3</v>
          </cell>
          <cell r="L138">
            <v>2</v>
          </cell>
          <cell r="N138" t="str">
            <v>ND</v>
          </cell>
        </row>
        <row r="139">
          <cell r="K139">
            <v>6</v>
          </cell>
          <cell r="L139">
            <v>0</v>
          </cell>
          <cell r="N139" t="str">
            <v>ND</v>
          </cell>
        </row>
        <row r="140">
          <cell r="K140">
            <v>20</v>
          </cell>
          <cell r="L140">
            <v>10</v>
          </cell>
          <cell r="N140" t="str">
            <v>ND</v>
          </cell>
        </row>
        <row r="141">
          <cell r="K141">
            <v>33</v>
          </cell>
          <cell r="L141">
            <v>102</v>
          </cell>
          <cell r="N141" t="str">
            <v>ND</v>
          </cell>
        </row>
        <row r="142">
          <cell r="K142">
            <v>24</v>
          </cell>
          <cell r="L142">
            <v>49</v>
          </cell>
          <cell r="N142" t="str">
            <v>ND</v>
          </cell>
        </row>
        <row r="143">
          <cell r="K143">
            <v>3</v>
          </cell>
          <cell r="L143">
            <v>11</v>
          </cell>
          <cell r="N143" t="str">
            <v>ND</v>
          </cell>
        </row>
        <row r="144">
          <cell r="K144">
            <v>0</v>
          </cell>
          <cell r="L144">
            <v>0</v>
          </cell>
          <cell r="N144" t="str">
            <v>ND</v>
          </cell>
        </row>
        <row r="145">
          <cell r="K145">
            <v>0</v>
          </cell>
          <cell r="L145">
            <v>0</v>
          </cell>
          <cell r="N145" t="str">
            <v>ND</v>
          </cell>
        </row>
        <row r="146">
          <cell r="K146">
            <v>1</v>
          </cell>
          <cell r="L146">
            <v>2</v>
          </cell>
          <cell r="N146" t="str">
            <v>NM</v>
          </cell>
        </row>
        <row r="147">
          <cell r="K147">
            <v>0</v>
          </cell>
          <cell r="L147">
            <v>0</v>
          </cell>
          <cell r="N147" t="str">
            <v>NM</v>
          </cell>
        </row>
        <row r="148">
          <cell r="K148">
            <v>0</v>
          </cell>
          <cell r="L148">
            <v>0</v>
          </cell>
          <cell r="N148" t="str">
            <v>NM</v>
          </cell>
        </row>
        <row r="149">
          <cell r="K149">
            <v>0</v>
          </cell>
          <cell r="L149">
            <v>0</v>
          </cell>
          <cell r="N149" t="str">
            <v>NM</v>
          </cell>
        </row>
        <row r="150">
          <cell r="K150">
            <v>4</v>
          </cell>
          <cell r="L150">
            <v>12</v>
          </cell>
          <cell r="N150" t="str">
            <v>ND</v>
          </cell>
        </row>
        <row r="151">
          <cell r="K151">
            <v>4</v>
          </cell>
          <cell r="L151">
            <v>31</v>
          </cell>
          <cell r="N151" t="str">
            <v>ND</v>
          </cell>
        </row>
        <row r="152">
          <cell r="K152">
            <v>17</v>
          </cell>
          <cell r="L152">
            <v>92</v>
          </cell>
          <cell r="N152" t="str">
            <v>ND</v>
          </cell>
        </row>
        <row r="153">
          <cell r="K153">
            <v>8</v>
          </cell>
          <cell r="L153">
            <v>43</v>
          </cell>
          <cell r="N153" t="str">
            <v>ND</v>
          </cell>
        </row>
        <row r="154">
          <cell r="K154">
            <v>9</v>
          </cell>
          <cell r="L154">
            <v>28</v>
          </cell>
          <cell r="N154" t="str">
            <v>ND</v>
          </cell>
        </row>
        <row r="155">
          <cell r="K155">
            <v>0</v>
          </cell>
          <cell r="L155">
            <v>0</v>
          </cell>
          <cell r="N155" t="str">
            <v>ND</v>
          </cell>
        </row>
        <row r="156">
          <cell r="K156">
            <v>0</v>
          </cell>
          <cell r="L156">
            <v>0</v>
          </cell>
          <cell r="N156" t="str">
            <v>ND</v>
          </cell>
        </row>
        <row r="157">
          <cell r="K157">
            <v>17</v>
          </cell>
          <cell r="L157">
            <v>56</v>
          </cell>
          <cell r="N157" t="str">
            <v>ND</v>
          </cell>
        </row>
        <row r="158">
          <cell r="K158">
            <v>10</v>
          </cell>
          <cell r="L158">
            <v>49</v>
          </cell>
          <cell r="N158" t="str">
            <v>ND</v>
          </cell>
        </row>
        <row r="159">
          <cell r="K159">
            <v>0</v>
          </cell>
          <cell r="L159">
            <v>0</v>
          </cell>
          <cell r="N159" t="str">
            <v>AP</v>
          </cell>
        </row>
        <row r="160">
          <cell r="K160">
            <v>483</v>
          </cell>
          <cell r="L160">
            <v>1131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Z10">
            <v>5</v>
          </cell>
        </row>
        <row r="11">
          <cell r="Z11">
            <v>0</v>
          </cell>
        </row>
        <row r="14">
          <cell r="Z14">
            <v>21</v>
          </cell>
        </row>
        <row r="15">
          <cell r="Z15">
            <v>0</v>
          </cell>
        </row>
        <row r="18">
          <cell r="Z18">
            <v>11</v>
          </cell>
        </row>
        <row r="19">
          <cell r="Z19">
            <v>0</v>
          </cell>
        </row>
        <row r="22">
          <cell r="Z22">
            <v>25</v>
          </cell>
        </row>
        <row r="23">
          <cell r="Z23">
            <v>0</v>
          </cell>
        </row>
        <row r="26">
          <cell r="Z26">
            <v>185</v>
          </cell>
        </row>
        <row r="27">
          <cell r="Z27">
            <v>0</v>
          </cell>
        </row>
        <row r="31">
          <cell r="Z31">
            <v>2</v>
          </cell>
        </row>
        <row r="32">
          <cell r="Z32">
            <v>0</v>
          </cell>
        </row>
        <row r="35">
          <cell r="Z35">
            <v>4</v>
          </cell>
        </row>
        <row r="36">
          <cell r="Z36">
            <v>0</v>
          </cell>
        </row>
        <row r="39">
          <cell r="Z39">
            <v>8</v>
          </cell>
        </row>
        <row r="40">
          <cell r="Z40">
            <v>0</v>
          </cell>
        </row>
        <row r="43">
          <cell r="Z43">
            <v>5</v>
          </cell>
        </row>
        <row r="44">
          <cell r="Z44">
            <v>0</v>
          </cell>
        </row>
        <row r="47">
          <cell r="Z47">
            <v>43</v>
          </cell>
        </row>
        <row r="48">
          <cell r="Z48">
            <v>0</v>
          </cell>
        </row>
        <row r="52">
          <cell r="Z52">
            <v>0</v>
          </cell>
        </row>
        <row r="53">
          <cell r="Z53">
            <v>0</v>
          </cell>
        </row>
        <row r="56">
          <cell r="Z56">
            <v>6</v>
          </cell>
        </row>
        <row r="57">
          <cell r="Z57">
            <v>0</v>
          </cell>
        </row>
        <row r="60">
          <cell r="Z60">
            <v>0</v>
          </cell>
        </row>
        <row r="61">
          <cell r="Z61">
            <v>0</v>
          </cell>
        </row>
        <row r="64">
          <cell r="Z64">
            <v>1</v>
          </cell>
        </row>
        <row r="65">
          <cell r="Z65">
            <v>0</v>
          </cell>
        </row>
        <row r="68">
          <cell r="Z68">
            <v>4</v>
          </cell>
        </row>
        <row r="69">
          <cell r="Z69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C3" t="str">
            <v>V O C I   D I   S P E S A</v>
          </cell>
        </row>
        <row r="4">
          <cell r="C4" t="str">
            <v>NUMERO DI MENSILITA' (**)</v>
          </cell>
        </row>
        <row r="5">
          <cell r="C5" t="str">
            <v>M000</v>
          </cell>
        </row>
        <row r="6">
          <cell r="C6">
            <v>0</v>
          </cell>
        </row>
        <row r="7">
          <cell r="C7">
            <v>12</v>
          </cell>
          <cell r="L7" t="str">
            <v>AP</v>
          </cell>
        </row>
        <row r="8">
          <cell r="C8">
            <v>22.5</v>
          </cell>
          <cell r="L8" t="str">
            <v>AP</v>
          </cell>
        </row>
        <row r="9">
          <cell r="C9">
            <v>12</v>
          </cell>
          <cell r="L9" t="str">
            <v>AP</v>
          </cell>
        </row>
        <row r="10">
          <cell r="L10" t="str">
            <v>AP</v>
          </cell>
        </row>
        <row r="11">
          <cell r="C11">
            <v>122.5</v>
          </cell>
          <cell r="L11" t="str">
            <v>ME</v>
          </cell>
        </row>
        <row r="12">
          <cell r="C12">
            <v>60</v>
          </cell>
          <cell r="L12" t="str">
            <v>ME</v>
          </cell>
        </row>
        <row r="13">
          <cell r="C13">
            <v>409.7</v>
          </cell>
          <cell r="L13" t="str">
            <v>ME</v>
          </cell>
        </row>
        <row r="14">
          <cell r="C14">
            <v>36</v>
          </cell>
          <cell r="L14" t="str">
            <v>ME</v>
          </cell>
        </row>
        <row r="15">
          <cell r="C15">
            <v>2007.23</v>
          </cell>
          <cell r="L15" t="str">
            <v>ME</v>
          </cell>
        </row>
        <row r="16">
          <cell r="C16">
            <v>144.13999999999999</v>
          </cell>
          <cell r="L16" t="str">
            <v>ME</v>
          </cell>
        </row>
        <row r="17">
          <cell r="L17" t="str">
            <v>ME</v>
          </cell>
        </row>
        <row r="18">
          <cell r="L18" t="str">
            <v>ME</v>
          </cell>
        </row>
        <row r="19">
          <cell r="L19" t="str">
            <v>ME</v>
          </cell>
        </row>
        <row r="20">
          <cell r="L20" t="str">
            <v>ME</v>
          </cell>
        </row>
        <row r="21">
          <cell r="L21" t="str">
            <v>ME</v>
          </cell>
        </row>
        <row r="22">
          <cell r="L22" t="str">
            <v>ME</v>
          </cell>
        </row>
        <row r="23">
          <cell r="L23" t="str">
            <v>ME</v>
          </cell>
        </row>
        <row r="24">
          <cell r="L24" t="str">
            <v>ME</v>
          </cell>
        </row>
        <row r="25">
          <cell r="L25" t="str">
            <v>ME</v>
          </cell>
        </row>
        <row r="26">
          <cell r="L26" t="str">
            <v>ME</v>
          </cell>
        </row>
        <row r="27">
          <cell r="L27" t="str">
            <v>ME</v>
          </cell>
        </row>
        <row r="28">
          <cell r="L28" t="str">
            <v>ME</v>
          </cell>
        </row>
        <row r="29">
          <cell r="L29" t="str">
            <v>ME</v>
          </cell>
        </row>
        <row r="30">
          <cell r="L30" t="str">
            <v>ME</v>
          </cell>
        </row>
        <row r="31">
          <cell r="L31" t="str">
            <v>ME</v>
          </cell>
        </row>
        <row r="32">
          <cell r="C32">
            <v>12</v>
          </cell>
          <cell r="L32" t="str">
            <v>NM</v>
          </cell>
        </row>
        <row r="33">
          <cell r="L33" t="str">
            <v>NM</v>
          </cell>
        </row>
        <row r="34">
          <cell r="C34">
            <v>29.4</v>
          </cell>
          <cell r="L34" t="str">
            <v>NM</v>
          </cell>
        </row>
        <row r="35">
          <cell r="L35" t="str">
            <v>NM</v>
          </cell>
        </row>
        <row r="36">
          <cell r="C36">
            <v>47.91</v>
          </cell>
          <cell r="L36" t="str">
            <v>NM</v>
          </cell>
        </row>
        <row r="37">
          <cell r="L37" t="str">
            <v>NM</v>
          </cell>
        </row>
        <row r="38">
          <cell r="L38" t="str">
            <v>NM</v>
          </cell>
        </row>
        <row r="39">
          <cell r="C39">
            <v>36</v>
          </cell>
          <cell r="L39" t="str">
            <v>NM</v>
          </cell>
        </row>
        <row r="40">
          <cell r="L40" t="str">
            <v>NM</v>
          </cell>
        </row>
        <row r="41">
          <cell r="C41">
            <v>96</v>
          </cell>
          <cell r="L41" t="str">
            <v>NM</v>
          </cell>
        </row>
        <row r="42">
          <cell r="L42" t="str">
            <v>NM</v>
          </cell>
        </row>
        <row r="43">
          <cell r="C43">
            <v>364</v>
          </cell>
          <cell r="L43" t="str">
            <v>NM</v>
          </cell>
        </row>
        <row r="44">
          <cell r="L44" t="str">
            <v>NM</v>
          </cell>
        </row>
        <row r="45">
          <cell r="L45" t="str">
            <v>NM</v>
          </cell>
        </row>
        <row r="46">
          <cell r="L46" t="str">
            <v>NM</v>
          </cell>
        </row>
        <row r="47">
          <cell r="L47" t="str">
            <v>NM</v>
          </cell>
        </row>
        <row r="48">
          <cell r="C48">
            <v>12</v>
          </cell>
          <cell r="L48" t="str">
            <v>NM</v>
          </cell>
        </row>
        <row r="49">
          <cell r="L49" t="str">
            <v>NM</v>
          </cell>
        </row>
        <row r="50">
          <cell r="C50">
            <v>12</v>
          </cell>
          <cell r="L50" t="str">
            <v>NM</v>
          </cell>
        </row>
        <row r="51">
          <cell r="L51" t="str">
            <v>NM</v>
          </cell>
        </row>
        <row r="52">
          <cell r="L52" t="str">
            <v>NM</v>
          </cell>
        </row>
        <row r="53">
          <cell r="L53" t="str">
            <v>NM</v>
          </cell>
        </row>
        <row r="54">
          <cell r="L54" t="str">
            <v>NM</v>
          </cell>
        </row>
        <row r="55">
          <cell r="C55">
            <v>24</v>
          </cell>
          <cell r="L55" t="str">
            <v>NM</v>
          </cell>
        </row>
        <row r="56">
          <cell r="L56" t="str">
            <v>NM</v>
          </cell>
        </row>
        <row r="57">
          <cell r="C57">
            <v>59.5</v>
          </cell>
          <cell r="L57" t="str">
            <v>NM</v>
          </cell>
        </row>
        <row r="58">
          <cell r="L58" t="str">
            <v>NM</v>
          </cell>
        </row>
        <row r="59">
          <cell r="L59" t="str">
            <v>NM</v>
          </cell>
        </row>
        <row r="60">
          <cell r="L60" t="str">
            <v>NM</v>
          </cell>
        </row>
        <row r="61">
          <cell r="L61" t="str">
            <v>NM</v>
          </cell>
        </row>
        <row r="62">
          <cell r="C62">
            <v>12</v>
          </cell>
          <cell r="L62" t="str">
            <v>NM</v>
          </cell>
        </row>
        <row r="63">
          <cell r="L63" t="str">
            <v>NM</v>
          </cell>
        </row>
        <row r="64">
          <cell r="C64">
            <v>12</v>
          </cell>
          <cell r="L64" t="str">
            <v>NM</v>
          </cell>
        </row>
        <row r="65">
          <cell r="L65" t="str">
            <v>NM</v>
          </cell>
        </row>
        <row r="66">
          <cell r="L66" t="str">
            <v>NM</v>
          </cell>
        </row>
        <row r="67">
          <cell r="C67">
            <v>24</v>
          </cell>
          <cell r="L67" t="str">
            <v>NM</v>
          </cell>
        </row>
        <row r="68">
          <cell r="L68" t="str">
            <v>NM</v>
          </cell>
        </row>
        <row r="69">
          <cell r="L69" t="str">
            <v>NM</v>
          </cell>
        </row>
        <row r="70">
          <cell r="L70" t="str">
            <v>NM</v>
          </cell>
        </row>
        <row r="71">
          <cell r="L71" t="str">
            <v>NM</v>
          </cell>
        </row>
        <row r="72">
          <cell r="L72" t="str">
            <v>NM</v>
          </cell>
        </row>
        <row r="73">
          <cell r="L73" t="str">
            <v>NM</v>
          </cell>
        </row>
        <row r="74">
          <cell r="L74" t="str">
            <v>NM</v>
          </cell>
        </row>
        <row r="75">
          <cell r="L75" t="str">
            <v>NM</v>
          </cell>
        </row>
        <row r="76">
          <cell r="L76" t="str">
            <v>NM</v>
          </cell>
        </row>
        <row r="77">
          <cell r="L77" t="str">
            <v>NM</v>
          </cell>
        </row>
        <row r="78">
          <cell r="L78" t="str">
            <v>NM</v>
          </cell>
        </row>
        <row r="79">
          <cell r="L79" t="str">
            <v>NM</v>
          </cell>
        </row>
        <row r="80">
          <cell r="L80" t="str">
            <v>NM</v>
          </cell>
        </row>
        <row r="81">
          <cell r="L81" t="str">
            <v>NM</v>
          </cell>
        </row>
        <row r="82">
          <cell r="L82" t="str">
            <v>NM</v>
          </cell>
        </row>
        <row r="83">
          <cell r="C83">
            <v>248</v>
          </cell>
          <cell r="L83" t="str">
            <v>ND</v>
          </cell>
        </row>
        <row r="84">
          <cell r="C84">
            <v>4575.5200000000004</v>
          </cell>
          <cell r="L84" t="str">
            <v>ND</v>
          </cell>
        </row>
        <row r="85">
          <cell r="L85" t="str">
            <v>ND</v>
          </cell>
        </row>
        <row r="86">
          <cell r="C86">
            <v>44.9</v>
          </cell>
          <cell r="L86" t="str">
            <v>ND</v>
          </cell>
        </row>
        <row r="87">
          <cell r="L87" t="str">
            <v>ND</v>
          </cell>
        </row>
        <row r="88">
          <cell r="C88">
            <v>96</v>
          </cell>
          <cell r="L88" t="str">
            <v>ND</v>
          </cell>
        </row>
        <row r="89">
          <cell r="C89">
            <v>1902.78</v>
          </cell>
          <cell r="L89" t="str">
            <v>ND</v>
          </cell>
        </row>
        <row r="90">
          <cell r="L90" t="str">
            <v>ND</v>
          </cell>
        </row>
        <row r="91">
          <cell r="L91" t="str">
            <v>ND</v>
          </cell>
        </row>
        <row r="92">
          <cell r="C92">
            <v>24</v>
          </cell>
          <cell r="L92" t="str">
            <v>ND</v>
          </cell>
        </row>
        <row r="93">
          <cell r="L93" t="str">
            <v>ND</v>
          </cell>
        </row>
        <row r="94">
          <cell r="L94" t="str">
            <v>ND</v>
          </cell>
        </row>
        <row r="95">
          <cell r="C95">
            <v>168.79</v>
          </cell>
          <cell r="L95" t="str">
            <v>ND</v>
          </cell>
        </row>
        <row r="96">
          <cell r="L96" t="str">
            <v>ND</v>
          </cell>
        </row>
        <row r="97">
          <cell r="L97" t="str">
            <v>ND</v>
          </cell>
        </row>
        <row r="98">
          <cell r="L98" t="str">
            <v>ND</v>
          </cell>
        </row>
        <row r="99">
          <cell r="L99" t="str">
            <v>ND</v>
          </cell>
        </row>
        <row r="100">
          <cell r="L100" t="str">
            <v>NM</v>
          </cell>
        </row>
        <row r="101">
          <cell r="L101" t="str">
            <v>NM</v>
          </cell>
        </row>
        <row r="102">
          <cell r="L102" t="str">
            <v>NM</v>
          </cell>
        </row>
        <row r="103">
          <cell r="L103" t="str">
            <v>NM</v>
          </cell>
        </row>
        <row r="104">
          <cell r="C104">
            <v>24</v>
          </cell>
          <cell r="L104" t="str">
            <v>NM</v>
          </cell>
        </row>
        <row r="105">
          <cell r="L105" t="str">
            <v>NM</v>
          </cell>
        </row>
        <row r="106">
          <cell r="C106">
            <v>12</v>
          </cell>
          <cell r="L106" t="str">
            <v>NM</v>
          </cell>
        </row>
        <row r="107">
          <cell r="L107" t="str">
            <v>NM</v>
          </cell>
        </row>
        <row r="108">
          <cell r="L108" t="str">
            <v>NM</v>
          </cell>
        </row>
        <row r="109">
          <cell r="L109" t="str">
            <v>NM</v>
          </cell>
        </row>
        <row r="110">
          <cell r="L110" t="str">
            <v>NM</v>
          </cell>
        </row>
        <row r="111">
          <cell r="L111" t="str">
            <v>NM</v>
          </cell>
        </row>
        <row r="112">
          <cell r="L112" t="str">
            <v>NM</v>
          </cell>
        </row>
        <row r="113">
          <cell r="L113" t="str">
            <v>NM</v>
          </cell>
        </row>
        <row r="114">
          <cell r="L114" t="str">
            <v>NM</v>
          </cell>
        </row>
        <row r="115">
          <cell r="L115" t="str">
            <v>NM</v>
          </cell>
        </row>
        <row r="116">
          <cell r="L116" t="str">
            <v>ND</v>
          </cell>
        </row>
        <row r="117">
          <cell r="L117" t="str">
            <v>ND</v>
          </cell>
        </row>
        <row r="118">
          <cell r="L118" t="str">
            <v>ND</v>
          </cell>
        </row>
        <row r="119">
          <cell r="L119" t="str">
            <v>ND</v>
          </cell>
        </row>
        <row r="120">
          <cell r="C120">
            <v>12</v>
          </cell>
          <cell r="L120" t="str">
            <v>NM</v>
          </cell>
        </row>
        <row r="121">
          <cell r="L121" t="str">
            <v>NM</v>
          </cell>
        </row>
        <row r="122">
          <cell r="C122">
            <v>24</v>
          </cell>
          <cell r="L122" t="str">
            <v>NM</v>
          </cell>
        </row>
        <row r="123">
          <cell r="L123" t="str">
            <v>NM</v>
          </cell>
        </row>
        <row r="124">
          <cell r="L124" t="str">
            <v>NM</v>
          </cell>
        </row>
        <row r="125">
          <cell r="C125">
            <v>12</v>
          </cell>
          <cell r="L125" t="str">
            <v>NM</v>
          </cell>
        </row>
        <row r="126">
          <cell r="C126">
            <v>12</v>
          </cell>
          <cell r="L126" t="str">
            <v>NM</v>
          </cell>
        </row>
        <row r="127">
          <cell r="L127" t="str">
            <v>NM</v>
          </cell>
        </row>
        <row r="128">
          <cell r="L128" t="str">
            <v>NM</v>
          </cell>
        </row>
        <row r="129">
          <cell r="L129" t="str">
            <v>NM</v>
          </cell>
        </row>
        <row r="130">
          <cell r="L130" t="str">
            <v>NM</v>
          </cell>
        </row>
        <row r="131">
          <cell r="L131" t="str">
            <v>NM</v>
          </cell>
        </row>
        <row r="132">
          <cell r="L132" t="str">
            <v>ND</v>
          </cell>
        </row>
        <row r="133">
          <cell r="C133">
            <v>23.93</v>
          </cell>
          <cell r="L133" t="str">
            <v>ND</v>
          </cell>
        </row>
        <row r="134">
          <cell r="L134" t="str">
            <v>ND</v>
          </cell>
        </row>
        <row r="135">
          <cell r="C135">
            <v>117.5</v>
          </cell>
          <cell r="L135" t="str">
            <v>ND</v>
          </cell>
        </row>
        <row r="136">
          <cell r="L136" t="str">
            <v>ND</v>
          </cell>
        </row>
        <row r="137">
          <cell r="C137">
            <v>185.93</v>
          </cell>
          <cell r="L137" t="str">
            <v>ND</v>
          </cell>
        </row>
        <row r="138">
          <cell r="C138">
            <v>55.98</v>
          </cell>
          <cell r="L138" t="str">
            <v>ND</v>
          </cell>
        </row>
        <row r="139">
          <cell r="C139">
            <v>60</v>
          </cell>
          <cell r="L139" t="str">
            <v>ND</v>
          </cell>
        </row>
        <row r="140">
          <cell r="C140">
            <v>360.4</v>
          </cell>
          <cell r="L140" t="str">
            <v>ND</v>
          </cell>
        </row>
        <row r="141">
          <cell r="C141">
            <v>1547.88</v>
          </cell>
          <cell r="L141" t="str">
            <v>ND</v>
          </cell>
        </row>
        <row r="142">
          <cell r="C142">
            <v>845.2</v>
          </cell>
          <cell r="L142" t="str">
            <v>ND</v>
          </cell>
        </row>
        <row r="143">
          <cell r="C143">
            <v>168</v>
          </cell>
          <cell r="L143" t="str">
            <v>ND</v>
          </cell>
        </row>
        <row r="144">
          <cell r="L144" t="str">
            <v>ND</v>
          </cell>
        </row>
        <row r="145">
          <cell r="L145" t="str">
            <v>ND</v>
          </cell>
        </row>
        <row r="146">
          <cell r="C146">
            <v>36</v>
          </cell>
          <cell r="L146" t="str">
            <v>NM</v>
          </cell>
        </row>
        <row r="147">
          <cell r="L147" t="str">
            <v>NM</v>
          </cell>
        </row>
        <row r="148">
          <cell r="C148">
            <v>11.6</v>
          </cell>
          <cell r="L148" t="str">
            <v>NM</v>
          </cell>
        </row>
        <row r="149">
          <cell r="L149" t="str">
            <v>NM</v>
          </cell>
        </row>
        <row r="150">
          <cell r="C150">
            <v>184.5</v>
          </cell>
          <cell r="L150" t="str">
            <v>ND</v>
          </cell>
        </row>
        <row r="151">
          <cell r="C151">
            <v>392.3</v>
          </cell>
          <cell r="L151" t="str">
            <v>ND</v>
          </cell>
        </row>
        <row r="152">
          <cell r="C152">
            <v>1212.8499999999999</v>
          </cell>
          <cell r="L152" t="str">
            <v>ND</v>
          </cell>
        </row>
        <row r="153">
          <cell r="C153">
            <v>556.12</v>
          </cell>
          <cell r="L153" t="str">
            <v>ND</v>
          </cell>
        </row>
        <row r="154">
          <cell r="C154">
            <v>390.5</v>
          </cell>
          <cell r="L154" t="str">
            <v>ND</v>
          </cell>
        </row>
        <row r="155">
          <cell r="L155" t="str">
            <v>ND</v>
          </cell>
        </row>
        <row r="156">
          <cell r="L156" t="str">
            <v>ND</v>
          </cell>
        </row>
        <row r="157">
          <cell r="L157" t="str">
            <v>ND</v>
          </cell>
        </row>
        <row r="158">
          <cell r="L158" t="str">
            <v>ND</v>
          </cell>
        </row>
        <row r="159">
          <cell r="C159">
            <v>0</v>
          </cell>
          <cell r="L159" t="str">
            <v>AP</v>
          </cell>
        </row>
        <row r="160">
          <cell r="C160">
            <v>16871.560000000001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74">
    <pageSetUpPr fitToPage="1"/>
  </sheetPr>
  <dimension ref="A1:N71"/>
  <sheetViews>
    <sheetView showGridLines="0" tabSelected="1" zoomScale="85" zoomScaleNormal="85" zoomScalePageLayoutView="75" workbookViewId="0">
      <selection activeCell="E53" sqref="E53"/>
    </sheetView>
  </sheetViews>
  <sheetFormatPr defaultColWidth="10" defaultRowHeight="15"/>
  <cols>
    <col min="1" max="2" width="7.7109375" style="90" customWidth="1"/>
    <col min="3" max="3" width="139.5703125" style="35" customWidth="1"/>
    <col min="4" max="4" width="2.28515625" style="35" customWidth="1"/>
    <col min="5" max="5" width="14" style="91" bestFit="1" customWidth="1"/>
    <col min="6" max="6" width="39.5703125" style="34" customWidth="1"/>
    <col min="7" max="10" width="10" style="35"/>
    <col min="11" max="14" width="10" style="35" hidden="1" customWidth="1"/>
    <col min="15" max="16384" width="10" style="35"/>
  </cols>
  <sheetData>
    <row r="1" spans="1:14" s="5" customFormat="1" ht="45" customHeight="1" thickBot="1">
      <c r="A1" s="1" t="s">
        <v>0</v>
      </c>
      <c r="B1" s="1"/>
      <c r="C1" s="2"/>
      <c r="D1" s="2"/>
      <c r="E1" s="3"/>
      <c r="F1" s="4" t="s">
        <v>1</v>
      </c>
      <c r="H1" s="6" t="s">
        <v>2</v>
      </c>
    </row>
    <row r="2" spans="1:14" s="5" customFormat="1" ht="41.45" customHeight="1">
      <c r="A2" s="7" t="s">
        <v>3</v>
      </c>
      <c r="B2" s="7"/>
      <c r="C2" s="8"/>
      <c r="D2" s="9"/>
      <c r="E2" s="10"/>
      <c r="F2" s="127" t="e">
        <f>IF(AND(ISBLANK($E$23),OR(SUMIF([1]t1!N$1:N$65536,$H$1,[1]t1!K$1:K$65536)+SUMIF([1]t1!N$1:N$65536,$H$1,[1]t1!L$1:L$65536)&gt;0,SUMIF([1]t12!L$1:L$65536,$H$1,[1]t12!C$1:C$65536)&gt;6)),"Attenzione: è necessario compilare la domanda GEN195 !!!","OK")</f>
        <v>#VALUE!</v>
      </c>
    </row>
    <row r="3" spans="1:14" s="16" customFormat="1" ht="30" customHeight="1" thickBot="1">
      <c r="A3" s="11"/>
      <c r="B3" s="12"/>
      <c r="C3" s="13"/>
      <c r="D3" s="14"/>
      <c r="E3" s="15"/>
      <c r="F3" s="128"/>
    </row>
    <row r="4" spans="1:14" s="5" customFormat="1" ht="16.5" customHeight="1">
      <c r="A4" s="17"/>
      <c r="B4" s="17"/>
      <c r="C4" s="18"/>
      <c r="D4" s="18"/>
      <c r="E4" s="18"/>
      <c r="F4" s="129" t="s">
        <v>4</v>
      </c>
    </row>
    <row r="5" spans="1:14" s="5" customFormat="1" ht="20.25" customHeight="1" thickBot="1">
      <c r="A5" s="19" t="s">
        <v>5</v>
      </c>
      <c r="B5" s="19"/>
      <c r="C5" s="20"/>
      <c r="D5" s="21"/>
      <c r="E5" s="21"/>
      <c r="F5" s="130"/>
    </row>
    <row r="6" spans="1:14" s="22" customFormat="1" ht="20.25" customHeight="1">
      <c r="A6" s="19"/>
      <c r="B6" s="19"/>
      <c r="C6" s="20"/>
      <c r="D6" s="21"/>
      <c r="E6" s="21"/>
      <c r="F6" s="131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22" customFormat="1" ht="65.25" customHeight="1">
      <c r="A7" s="23"/>
      <c r="B7" s="23"/>
      <c r="C7" s="24"/>
      <c r="D7" s="24"/>
      <c r="E7" s="25"/>
      <c r="F7" s="132"/>
    </row>
    <row r="8" spans="1:14" s="22" customFormat="1" ht="30.75" customHeight="1">
      <c r="A8" s="26"/>
      <c r="B8" s="26"/>
      <c r="C8" s="27" t="s">
        <v>6</v>
      </c>
      <c r="F8" s="132"/>
      <c r="N8" s="28" t="s">
        <v>7</v>
      </c>
    </row>
    <row r="9" spans="1:14" s="22" customFormat="1" ht="30.75" customHeight="1" thickBot="1">
      <c r="A9" s="26"/>
      <c r="B9" s="26"/>
      <c r="C9" s="24"/>
      <c r="D9" s="24"/>
      <c r="E9" s="29"/>
      <c r="F9" s="128"/>
      <c r="N9" s="30">
        <f>(COUNTIF(E:E,"&lt;&gt;"&amp;"")+COUNTIF(C68,"&lt;&gt;"&amp;"")+COUNTIF(C71,"&lt;&gt;"&amp;""))</f>
        <v>19</v>
      </c>
    </row>
    <row r="10" spans="1:14" ht="3.95" customHeight="1">
      <c r="A10" s="31"/>
      <c r="B10" s="31"/>
      <c r="C10" s="32"/>
      <c r="D10" s="31"/>
      <c r="E10" s="33"/>
    </row>
    <row r="11" spans="1:14" s="41" customFormat="1" ht="30" customHeight="1">
      <c r="A11" s="36" t="s">
        <v>8</v>
      </c>
      <c r="B11" s="36"/>
      <c r="C11" s="37" t="s">
        <v>9</v>
      </c>
      <c r="D11" s="38"/>
      <c r="E11" s="39"/>
      <c r="F11" s="40"/>
      <c r="K11" s="28" t="s">
        <v>10</v>
      </c>
      <c r="L11" s="28" t="s">
        <v>11</v>
      </c>
      <c r="M11" s="28" t="s">
        <v>12</v>
      </c>
      <c r="N11" s="28" t="s">
        <v>13</v>
      </c>
    </row>
    <row r="12" spans="1:14" s="41" customFormat="1" ht="3.95" customHeight="1">
      <c r="A12" s="42"/>
      <c r="B12" s="42"/>
      <c r="C12" s="42"/>
      <c r="D12" s="42"/>
      <c r="E12" s="43"/>
      <c r="F12" s="40"/>
    </row>
    <row r="13" spans="1:14" s="41" customFormat="1" ht="30" customHeight="1">
      <c r="A13" s="44" t="s">
        <v>14</v>
      </c>
      <c r="B13" s="45" t="s">
        <v>15</v>
      </c>
      <c r="C13" s="40" t="s">
        <v>16</v>
      </c>
      <c r="E13" s="46" t="s">
        <v>17</v>
      </c>
      <c r="F13" s="47" t="str">
        <f>IF(AND(LEN(E13)=1,OR(UPPER(E13)="N",UPPER(E13)="S")),"",IF(ISBLANK(E13),"","  Errore ! Inserire S o N"))</f>
        <v/>
      </c>
      <c r="K13" s="48" t="str">
        <f>LEFT(A13,3)</f>
        <v>GEN</v>
      </c>
      <c r="L13" s="48" t="str">
        <f>RIGHT(A13,3)</f>
        <v>172</v>
      </c>
      <c r="M13" s="48" t="str">
        <f>B13</f>
        <v>FLAG</v>
      </c>
      <c r="N13" s="49" t="str">
        <f>IF(AND(LEN(E13)=1,OR(UPPER(E13)="N",UPPER(E13)="S")),UPPER(E13),"")</f>
        <v>S</v>
      </c>
    </row>
    <row r="14" spans="1:14" s="41" customFormat="1" ht="3.95" customHeight="1">
      <c r="A14" s="44"/>
      <c r="B14" s="44"/>
      <c r="C14" s="42"/>
      <c r="D14" s="42"/>
      <c r="E14" s="43"/>
      <c r="F14" s="50"/>
    </row>
    <row r="15" spans="1:14" s="41" customFormat="1" ht="30" customHeight="1">
      <c r="A15" s="44" t="s">
        <v>18</v>
      </c>
      <c r="B15" s="45" t="s">
        <v>15</v>
      </c>
      <c r="C15" s="40" t="s">
        <v>19</v>
      </c>
      <c r="E15" s="46" t="s">
        <v>17</v>
      </c>
      <c r="F15" s="47" t="str">
        <f>IF(AND(LEN(E15)=1,OR(UPPER(E15)="N",UPPER(E15)="S")),"",IF(ISBLANK(E15),"","  Errore ! Inserire S o N"))</f>
        <v/>
      </c>
      <c r="K15" s="48" t="str">
        <f>LEFT(A15,3)</f>
        <v>GEN</v>
      </c>
      <c r="L15" s="48" t="str">
        <f>RIGHT(A15,3)</f>
        <v>207</v>
      </c>
      <c r="M15" s="48" t="str">
        <f>B15</f>
        <v>FLAG</v>
      </c>
      <c r="N15" s="49" t="str">
        <f>IF(AND(LEN(E15)=1,OR(UPPER(E15)="N",UPPER(E15)="S")),UPPER(E15),"")</f>
        <v>S</v>
      </c>
    </row>
    <row r="16" spans="1:14" s="41" customFormat="1" ht="3.95" customHeight="1">
      <c r="A16" s="44"/>
      <c r="B16" s="44"/>
      <c r="C16" s="42"/>
      <c r="D16" s="42"/>
      <c r="E16" s="43"/>
      <c r="F16" s="50"/>
    </row>
    <row r="17" spans="1:14" s="41" customFormat="1" ht="30" customHeight="1">
      <c r="A17" s="51" t="s">
        <v>20</v>
      </c>
      <c r="B17" s="52" t="s">
        <v>21</v>
      </c>
      <c r="C17" s="53" t="s">
        <v>22</v>
      </c>
      <c r="E17" s="54">
        <v>43629</v>
      </c>
      <c r="F17" s="55" t="str">
        <f ca="1">IF(ISBLANK(E17),"",IF(AND(E17&gt;=DATE([1]t1!$L$1-2,1,1),E17&lt;=TODAY()),"","Digitare una data non anteriore al 1 Gennaio "&amp;[1]t1!$L$1-1&amp;" (gg/mm/aaaa)"))</f>
        <v/>
      </c>
      <c r="K17" s="48" t="str">
        <f>LEFT(A17,3)</f>
        <v>GEN</v>
      </c>
      <c r="L17" s="48" t="str">
        <f>RIGHT(A17,3)</f>
        <v>353</v>
      </c>
      <c r="M17" s="48" t="str">
        <f>B17</f>
        <v>DATE</v>
      </c>
      <c r="N17" s="56" t="str">
        <f ca="1">IF(AND(E17&gt;=DATE(2017,1,1),E17&lt;=TODAY()),"'"&amp;DAY(E17)&amp;"/"&amp;MONTH(E17)&amp;"/"&amp;YEAR(E17),"")</f>
        <v>'13/6/2019</v>
      </c>
    </row>
    <row r="18" spans="1:14" s="41" customFormat="1" ht="3.95" customHeight="1">
      <c r="A18" s="51"/>
      <c r="B18" s="52"/>
      <c r="C18" s="57"/>
      <c r="D18" s="42"/>
      <c r="E18" s="43"/>
      <c r="F18" s="58"/>
    </row>
    <row r="19" spans="1:14" s="41" customFormat="1" ht="30" customHeight="1">
      <c r="A19" s="51" t="s">
        <v>23</v>
      </c>
      <c r="B19" s="52" t="s">
        <v>21</v>
      </c>
      <c r="C19" s="53" t="s">
        <v>24</v>
      </c>
      <c r="E19" s="54"/>
      <c r="F19" s="55" t="str">
        <f ca="1">IF(ISBLANK(E19),"",IF(AND(E19&gt;=DATE([1]t1!$L$1-2,1,1),E19&lt;=TODAY()),"","Digitare una data non anteriore al 1 Gennaio "&amp;[1]t1!$L$1-1&amp;" (gg/mm/aaaa)"))</f>
        <v/>
      </c>
      <c r="K19" s="48" t="str">
        <f>LEFT(A19,3)</f>
        <v>GEN</v>
      </c>
      <c r="L19" s="48" t="str">
        <f>RIGHT(A19,3)</f>
        <v>354</v>
      </c>
      <c r="M19" s="48" t="str">
        <f>B19</f>
        <v>DATE</v>
      </c>
      <c r="N19" s="56" t="str">
        <f ca="1">IF(AND(E19&gt;=DATE(2017,1,1),E19&lt;=TODAY()),"'"&amp;DAY(E19)&amp;"/"&amp;MONTH(E19)&amp;"/"&amp;YEAR(E19),"")</f>
        <v/>
      </c>
    </row>
    <row r="20" spans="1:14" s="41" customFormat="1" ht="3.95" customHeight="1">
      <c r="A20" s="59"/>
      <c r="B20" s="60"/>
      <c r="C20" s="53"/>
      <c r="D20" s="42"/>
      <c r="E20" s="43"/>
      <c r="F20" s="58"/>
    </row>
    <row r="21" spans="1:14" s="41" customFormat="1" ht="30" customHeight="1">
      <c r="A21" s="51" t="s">
        <v>25</v>
      </c>
      <c r="B21" s="52" t="s">
        <v>21</v>
      </c>
      <c r="C21" s="53" t="s">
        <v>26</v>
      </c>
      <c r="D21" s="61"/>
      <c r="E21" s="54"/>
      <c r="F21" s="55" t="str">
        <f ca="1">IF(ISBLANK(E21),"",IF(AND(E21&gt;=DATE([1]t1!$L$1-2,1,1),E21&lt;=TODAY()),"","Digitare una data non anteriore al 1 Gennaio "&amp;[1]t1!$L$1-1&amp;" (gg/mm/aaaa)"))</f>
        <v/>
      </c>
      <c r="K21" s="48" t="str">
        <f>LEFT(A21,3)</f>
        <v>GEN</v>
      </c>
      <c r="L21" s="48" t="str">
        <f>RIGHT(A21,3)</f>
        <v>355</v>
      </c>
      <c r="M21" s="48" t="str">
        <f>B21</f>
        <v>DATE</v>
      </c>
      <c r="N21" s="56" t="str">
        <f ca="1">IF(AND(E21&gt;=DATE(2017,1,1),E21&lt;=TODAY()),"'"&amp;DAY(E21)&amp;"/"&amp;MONTH(E21)&amp;"/"&amp;YEAR(E21),"")</f>
        <v/>
      </c>
    </row>
    <row r="22" spans="1:14" s="41" customFormat="1" ht="3.95" customHeight="1">
      <c r="A22" s="62"/>
      <c r="B22" s="63"/>
      <c r="C22" s="64"/>
      <c r="D22" s="65"/>
      <c r="E22" s="66"/>
      <c r="F22" s="67"/>
    </row>
    <row r="23" spans="1:14" s="41" customFormat="1" ht="30" customHeight="1">
      <c r="A23" s="44" t="s">
        <v>27</v>
      </c>
      <c r="B23" s="45" t="s">
        <v>28</v>
      </c>
      <c r="C23" s="53" t="s">
        <v>29</v>
      </c>
      <c r="E23" s="68">
        <v>0</v>
      </c>
      <c r="F23" s="47" t="str">
        <f>IF(ISBLANK(E23),"",IF(ISNUMBER(E23),IF(E23-INT(E23)=0,"","  Errore ! Inserire un numero intero senza decimali"),"  Errore ! Inserire un numero intero senza decimali"))</f>
        <v/>
      </c>
      <c r="K23" s="48" t="str">
        <f>LEFT(A23,3)</f>
        <v>GEN</v>
      </c>
      <c r="L23" s="48" t="str">
        <f>RIGHT(A23,3)</f>
        <v>195</v>
      </c>
      <c r="M23" s="48" t="str">
        <f>B23</f>
        <v>INT</v>
      </c>
      <c r="N23" s="49">
        <f>IF(ISNUMBER(E23),ROUND(E23,0),"")</f>
        <v>0</v>
      </c>
    </row>
    <row r="24" spans="1:14" s="41" customFormat="1" ht="3.95" customHeight="1">
      <c r="A24" s="69"/>
      <c r="B24" s="70"/>
      <c r="C24" s="42"/>
      <c r="D24" s="42"/>
      <c r="E24" s="43"/>
      <c r="F24" s="71"/>
    </row>
    <row r="25" spans="1:14" s="41" customFormat="1" ht="30" customHeight="1">
      <c r="A25" s="36" t="s">
        <v>30</v>
      </c>
      <c r="B25" s="36"/>
      <c r="C25" s="37" t="s">
        <v>31</v>
      </c>
      <c r="D25" s="38"/>
      <c r="E25" s="39"/>
      <c r="F25" s="50"/>
    </row>
    <row r="26" spans="1:14" s="41" customFormat="1" ht="3.95" customHeight="1">
      <c r="A26" s="42"/>
      <c r="B26" s="42"/>
      <c r="C26" s="42"/>
      <c r="D26" s="42"/>
      <c r="E26" s="43"/>
      <c r="F26" s="50"/>
    </row>
    <row r="27" spans="1:14" s="41" customFormat="1" ht="30" customHeight="1">
      <c r="A27" s="51" t="s">
        <v>32</v>
      </c>
      <c r="B27" s="52" t="s">
        <v>28</v>
      </c>
      <c r="C27" s="53" t="s">
        <v>33</v>
      </c>
      <c r="D27" s="72"/>
      <c r="E27" s="73">
        <v>6162424</v>
      </c>
      <c r="F27" s="47" t="str">
        <f>IF(ISBLANK(E27),"",IF(ISNUMBER(E27),IF(E27-INT(E27)=0,"","  Errore ! Inserire un numero intero senza decimali"),"  Errore ! Inserire un numero intero senza decimali"))</f>
        <v/>
      </c>
      <c r="K27" s="48" t="str">
        <f>LEFT(A27,3)</f>
        <v>LEG</v>
      </c>
      <c r="L27" s="48" t="str">
        <f>RIGHT(A27,3)</f>
        <v>357</v>
      </c>
      <c r="M27" s="48" t="str">
        <f>B27</f>
        <v>INT</v>
      </c>
      <c r="N27" s="49">
        <f>IF(ISNUMBER(E27),ROUND(E27,0),"")</f>
        <v>6162424</v>
      </c>
    </row>
    <row r="28" spans="1:14" s="41" customFormat="1" ht="3.95" customHeight="1">
      <c r="A28" s="44"/>
      <c r="B28" s="44"/>
      <c r="C28" s="74"/>
      <c r="D28" s="42"/>
      <c r="E28" s="43"/>
      <c r="F28" s="50"/>
    </row>
    <row r="29" spans="1:14" s="41" customFormat="1" ht="30" customHeight="1">
      <c r="A29" s="44" t="s">
        <v>34</v>
      </c>
      <c r="B29" s="45" t="s">
        <v>28</v>
      </c>
      <c r="C29" s="53" t="s">
        <v>35</v>
      </c>
      <c r="E29" s="68"/>
      <c r="F29" s="47" t="str">
        <f>IF(ISBLANK(E29),"",IF(ISNUMBER(E29),IF(E29-INT(E29)=0,"","  Errore ! Inserire un numero intero senza decimali"),"  Errore ! Inserire un numero intero senza decimali"))</f>
        <v/>
      </c>
      <c r="K29" s="48" t="str">
        <f>LEFT(A29,3)</f>
        <v>LEG</v>
      </c>
      <c r="L29" s="48" t="str">
        <f>RIGHT(A29,3)</f>
        <v>398</v>
      </c>
      <c r="M29" s="48" t="str">
        <f>B29</f>
        <v>INT</v>
      </c>
      <c r="N29" s="49" t="str">
        <f>IF(ISNUMBER(E29),ROUND(E29,0),"")</f>
        <v/>
      </c>
    </row>
    <row r="30" spans="1:14" s="41" customFormat="1" ht="3.95" customHeight="1">
      <c r="A30" s="44"/>
      <c r="B30" s="44"/>
      <c r="C30" s="74"/>
      <c r="D30" s="42"/>
      <c r="E30" s="43"/>
      <c r="F30" s="50"/>
    </row>
    <row r="31" spans="1:14" s="41" customFormat="1" ht="30" customHeight="1">
      <c r="A31" s="44" t="s">
        <v>36</v>
      </c>
      <c r="B31" s="45" t="s">
        <v>28</v>
      </c>
      <c r="C31" s="75" t="s">
        <v>37</v>
      </c>
      <c r="E31" s="68"/>
      <c r="F31" s="47" t="str">
        <f>IF(ISBLANK(E31),"",IF(ISNUMBER(E31),IF(E31-INT(E31)=0,"","  Errore ! Inserire un numero intero senza decimali"),"  Errore ! Inserire un numero intero senza decimali"))</f>
        <v/>
      </c>
      <c r="K31" s="48" t="str">
        <f>LEFT(A31,3)</f>
        <v>LEG</v>
      </c>
      <c r="L31" s="48" t="str">
        <f>RIGHT(A31,3)</f>
        <v>290</v>
      </c>
      <c r="M31" s="48" t="str">
        <f>B31</f>
        <v>INT</v>
      </c>
      <c r="N31" s="49" t="str">
        <f>IF(ISNUMBER(E31),ROUND(E31,0),"")</f>
        <v/>
      </c>
    </row>
    <row r="32" spans="1:14" s="41" customFormat="1" ht="3.95" customHeight="1">
      <c r="A32" s="69"/>
      <c r="B32" s="69"/>
      <c r="C32" s="42"/>
      <c r="D32" s="42"/>
      <c r="E32" s="43"/>
      <c r="F32" s="50"/>
    </row>
    <row r="33" spans="1:14" s="41" customFormat="1" ht="30" customHeight="1">
      <c r="A33" s="36" t="s">
        <v>38</v>
      </c>
      <c r="B33" s="36"/>
      <c r="C33" s="37" t="s">
        <v>39</v>
      </c>
      <c r="D33" s="38"/>
      <c r="E33" s="39"/>
      <c r="F33" s="50"/>
    </row>
    <row r="34" spans="1:14" s="41" customFormat="1" ht="3.95" customHeight="1">
      <c r="A34" s="44"/>
      <c r="B34" s="44"/>
      <c r="C34" s="42"/>
      <c r="D34" s="42"/>
      <c r="E34" s="43"/>
      <c r="F34" s="50"/>
    </row>
    <row r="35" spans="1:14" s="41" customFormat="1" ht="30" customHeight="1">
      <c r="A35" s="59" t="s">
        <v>40</v>
      </c>
      <c r="B35" s="45" t="s">
        <v>28</v>
      </c>
      <c r="C35" s="75" t="s">
        <v>41</v>
      </c>
      <c r="E35" s="76">
        <f>SUM('[1]1G'!Z10,'[1]1G'!Z11,'[1]1G'!Z14,'[1]1G'!Z15)</f>
        <v>26</v>
      </c>
      <c r="F35" s="47" t="str">
        <f>IF(ISBLANK(E35),"",IF(ISNUMBER(E35),IF(E35-INT(E35)=0,"","  Errore ! Inserire un numero intero senza decimali"),"  Errore ! Inserire un numero intero senza decimali"))</f>
        <v/>
      </c>
      <c r="K35" s="48" t="str">
        <f>LEFT(A35,3)</f>
        <v>ORG</v>
      </c>
      <c r="L35" s="48" t="str">
        <f>RIGHT(A35,3)</f>
        <v>138</v>
      </c>
      <c r="M35" s="48" t="str">
        <f>B35</f>
        <v>INT</v>
      </c>
      <c r="N35" s="49">
        <f>IF(ISNUMBER(E35),ROUND(E35,0),"")</f>
        <v>26</v>
      </c>
    </row>
    <row r="36" spans="1:14" s="41" customFormat="1" ht="3.95" customHeight="1">
      <c r="A36" s="77"/>
      <c r="B36" s="77"/>
      <c r="C36" s="42"/>
      <c r="D36" s="42"/>
      <c r="E36" s="43"/>
      <c r="F36" s="50"/>
    </row>
    <row r="37" spans="1:14" s="41" customFormat="1" ht="30" customHeight="1">
      <c r="A37" s="59" t="s">
        <v>42</v>
      </c>
      <c r="B37" s="45" t="s">
        <v>28</v>
      </c>
      <c r="C37" s="40" t="s">
        <v>43</v>
      </c>
      <c r="E37" s="68">
        <v>14383</v>
      </c>
      <c r="F37" s="47" t="str">
        <f>IF(ISBLANK(E37),"",IF(ISNUMBER(E37),IF(E37-INT(E37)=0,"","  Errore ! Inserire un numero intero senza decimali"),"  Errore ! Inserire un numero intero senza decimali"))</f>
        <v/>
      </c>
      <c r="K37" s="48" t="str">
        <f>LEFT(A37,3)</f>
        <v>ORG</v>
      </c>
      <c r="L37" s="48" t="str">
        <f>RIGHT(A37,3)</f>
        <v>166</v>
      </c>
      <c r="M37" s="48" t="str">
        <f>B37</f>
        <v>INT</v>
      </c>
      <c r="N37" s="49">
        <f>IF(ISNUMBER(E37),ROUND(E37,0),"")</f>
        <v>14383</v>
      </c>
    </row>
    <row r="38" spans="1:14" s="41" customFormat="1" ht="3.95" customHeight="1">
      <c r="A38" s="59"/>
      <c r="B38" s="59"/>
      <c r="C38" s="78"/>
      <c r="D38" s="42"/>
      <c r="E38" s="43"/>
      <c r="F38" s="50"/>
    </row>
    <row r="39" spans="1:14" s="41" customFormat="1" ht="30" customHeight="1">
      <c r="A39" s="59" t="s">
        <v>44</v>
      </c>
      <c r="B39" s="45" t="s">
        <v>28</v>
      </c>
      <c r="C39" s="75" t="s">
        <v>45</v>
      </c>
      <c r="E39" s="76">
        <f>SUM('[1]1G'!Z18,'[1]1G'!Z19,'[1]1G'!Z22,'[1]1G'!Z23)</f>
        <v>36</v>
      </c>
      <c r="F39" s="47" t="str">
        <f>IF(ISBLANK(E39),"",IF(ISNUMBER(E39),IF(E39-INT(E39)=0,"","  Errore ! Inserire un numero intero senza decimali"),"  Errore ! Inserire un numero intero senza decimali"))</f>
        <v/>
      </c>
      <c r="K39" s="48" t="str">
        <f>LEFT(A39,3)</f>
        <v>ORG</v>
      </c>
      <c r="L39" s="48" t="str">
        <f>RIGHT(A39,3)</f>
        <v>132</v>
      </c>
      <c r="M39" s="48" t="str">
        <f>B39</f>
        <v>INT</v>
      </c>
      <c r="N39" s="49">
        <f>IF(ISNUMBER(E39),ROUND(E39,0),"")</f>
        <v>36</v>
      </c>
    </row>
    <row r="40" spans="1:14" s="41" customFormat="1" ht="3.95" customHeight="1">
      <c r="A40" s="77"/>
      <c r="B40" s="77"/>
      <c r="C40" s="42"/>
      <c r="D40" s="42"/>
      <c r="E40" s="43"/>
      <c r="F40" s="50"/>
    </row>
    <row r="41" spans="1:14" s="41" customFormat="1" ht="30" customHeight="1">
      <c r="A41" s="59" t="s">
        <v>46</v>
      </c>
      <c r="B41" s="45" t="s">
        <v>28</v>
      </c>
      <c r="C41" s="40" t="s">
        <v>47</v>
      </c>
      <c r="E41" s="68">
        <v>6756</v>
      </c>
      <c r="F41" s="47" t="str">
        <f>IF(ISBLANK(E41),"",IF(ISNUMBER(E41),IF(E41-INT(E41)=0,"","  Errore ! Inserire un numero intero senza decimali"),"  Errore ! Inserire un numero intero senza decimali"))</f>
        <v/>
      </c>
      <c r="K41" s="48" t="str">
        <f>LEFT(A41,3)</f>
        <v>ORG</v>
      </c>
      <c r="L41" s="48" t="str">
        <f>RIGHT(A41,3)</f>
        <v>143</v>
      </c>
      <c r="M41" s="48" t="str">
        <f>B41</f>
        <v>INT</v>
      </c>
      <c r="N41" s="49">
        <f>IF(ISNUMBER(E41),ROUND(E41,0),"")</f>
        <v>6756</v>
      </c>
    </row>
    <row r="42" spans="1:14" s="41" customFormat="1" ht="3.95" customHeight="1">
      <c r="A42" s="59"/>
      <c r="B42" s="59"/>
      <c r="C42" s="74"/>
      <c r="D42" s="42"/>
      <c r="E42" s="43"/>
      <c r="F42" s="50"/>
    </row>
    <row r="43" spans="1:14" s="41" customFormat="1" ht="30" customHeight="1">
      <c r="A43" s="59" t="s">
        <v>48</v>
      </c>
      <c r="B43" s="45" t="s">
        <v>28</v>
      </c>
      <c r="C43" s="75" t="s">
        <v>49</v>
      </c>
      <c r="E43" s="76">
        <f>SUM('[1]1G'!Z26,'[1]1G'!Z27)</f>
        <v>185</v>
      </c>
      <c r="F43" s="47" t="str">
        <f>IF(ISBLANK(E43),"",IF(ISNUMBER(E43),IF(E43-INT(E43)=0,"","  Errore ! Inserire un numero intero senza decimali"),"  Errore ! Inserire un numero intero senza decimali"))</f>
        <v/>
      </c>
      <c r="K43" s="48" t="str">
        <f>LEFT(A43,3)</f>
        <v>ORG</v>
      </c>
      <c r="L43" s="48" t="str">
        <f>RIGHT(A43,3)</f>
        <v>202</v>
      </c>
      <c r="M43" s="48" t="str">
        <f>B43</f>
        <v>INT</v>
      </c>
      <c r="N43" s="49">
        <f>IF(ISNUMBER(E43),ROUND(E43,0),"")</f>
        <v>185</v>
      </c>
    </row>
    <row r="44" spans="1:14" s="41" customFormat="1" ht="3.95" customHeight="1">
      <c r="A44" s="59"/>
      <c r="B44" s="59"/>
      <c r="C44" s="42"/>
      <c r="D44" s="42"/>
      <c r="E44" s="43"/>
      <c r="F44" s="50"/>
    </row>
    <row r="45" spans="1:14" s="41" customFormat="1" ht="30" customHeight="1">
      <c r="A45" s="59" t="s">
        <v>50</v>
      </c>
      <c r="B45" s="45" t="s">
        <v>28</v>
      </c>
      <c r="C45" s="40" t="s">
        <v>51</v>
      </c>
      <c r="E45" s="68">
        <v>5202</v>
      </c>
      <c r="F45" s="47" t="str">
        <f>IF(ISBLANK(E45),"",IF(ISNUMBER(E45),IF(E45-INT(E45)=0,"","  Errore ! Inserire un numero intero senza decimali"),"  Errore ! Inserire un numero intero senza decimali"))</f>
        <v/>
      </c>
      <c r="K45" s="48" t="str">
        <f>LEFT(A45,3)</f>
        <v>ORG</v>
      </c>
      <c r="L45" s="48" t="str">
        <f>RIGHT(A45,3)</f>
        <v>130</v>
      </c>
      <c r="M45" s="48" t="str">
        <f>B45</f>
        <v>INT</v>
      </c>
      <c r="N45" s="49">
        <f>IF(ISNUMBER(E45),ROUND(E45,0),"")</f>
        <v>5202</v>
      </c>
    </row>
    <row r="46" spans="1:14" s="41" customFormat="1" ht="3.95" customHeight="1">
      <c r="A46" s="59"/>
      <c r="B46" s="59"/>
      <c r="C46" s="74"/>
      <c r="D46" s="42"/>
      <c r="E46" s="43"/>
      <c r="F46" s="50"/>
    </row>
    <row r="47" spans="1:14" s="41" customFormat="1" ht="30" customHeight="1">
      <c r="A47" s="59" t="s">
        <v>52</v>
      </c>
      <c r="B47" s="45" t="s">
        <v>28</v>
      </c>
      <c r="C47" s="40" t="s">
        <v>53</v>
      </c>
      <c r="E47" s="68">
        <v>2</v>
      </c>
      <c r="F47" s="47" t="str">
        <f>IF(ISBLANK(E47),"",IF(ISNUMBER(E47),IF(E47-INT(E47)=0,"","  Errore ! Inserire un numero intero senza decimali"),"  Errore ! Inserire un numero intero senza decimali"))</f>
        <v/>
      </c>
      <c r="K47" s="48" t="str">
        <f>LEFT(A47,3)</f>
        <v>ORG</v>
      </c>
      <c r="L47" s="48" t="str">
        <f>RIGHT(A47,3)</f>
        <v>271</v>
      </c>
      <c r="M47" s="48" t="str">
        <f>B47</f>
        <v>INT</v>
      </c>
      <c r="N47" s="49">
        <f>IF(ISNUMBER(E47),ROUND(E47,0),"")</f>
        <v>2</v>
      </c>
    </row>
    <row r="48" spans="1:14" s="41" customFormat="1" ht="3.95" customHeight="1">
      <c r="A48" s="59"/>
      <c r="B48" s="59"/>
      <c r="C48" s="78"/>
      <c r="D48" s="42"/>
      <c r="E48" s="43"/>
      <c r="F48" s="50"/>
    </row>
    <row r="49" spans="1:14" s="41" customFormat="1" ht="30" customHeight="1">
      <c r="A49" s="59" t="s">
        <v>54</v>
      </c>
      <c r="B49" s="45" t="s">
        <v>28</v>
      </c>
      <c r="C49" s="40" t="s">
        <v>55</v>
      </c>
      <c r="E49" s="68">
        <v>4815</v>
      </c>
      <c r="F49" s="47" t="str">
        <f>IF(ISBLANK(E49),"",IF(ISNUMBER(E49),IF(E49-INT(E49)=0,"","  Errore ! Inserire un numero intero senza decimali"),"  Errore ! Inserire un numero intero senza decimali"))</f>
        <v/>
      </c>
      <c r="K49" s="48" t="str">
        <f>LEFT(A49,3)</f>
        <v>ORG</v>
      </c>
      <c r="L49" s="48" t="str">
        <f>RIGHT(A49,3)</f>
        <v>272</v>
      </c>
      <c r="M49" s="48" t="str">
        <f>B49</f>
        <v>INT</v>
      </c>
      <c r="N49" s="49">
        <f>IF(ISNUMBER(E49),ROUND(E49,0),"")</f>
        <v>4815</v>
      </c>
    </row>
    <row r="50" spans="1:14" s="41" customFormat="1" ht="3.95" customHeight="1">
      <c r="A50" s="44"/>
      <c r="B50" s="44"/>
      <c r="C50" s="74"/>
      <c r="D50" s="42"/>
      <c r="E50" s="43"/>
      <c r="F50" s="50"/>
    </row>
    <row r="51" spans="1:14" s="41" customFormat="1" ht="30" customHeight="1">
      <c r="A51" s="36" t="s">
        <v>56</v>
      </c>
      <c r="B51" s="36"/>
      <c r="C51" s="37" t="s">
        <v>57</v>
      </c>
      <c r="D51" s="38"/>
      <c r="E51" s="39"/>
      <c r="F51" s="50"/>
    </row>
    <row r="52" spans="1:14" s="41" customFormat="1" ht="3.95" customHeight="1">
      <c r="A52" s="42"/>
      <c r="B52" s="42"/>
      <c r="C52" s="42"/>
      <c r="D52" s="42"/>
      <c r="E52" s="43"/>
      <c r="F52" s="50"/>
    </row>
    <row r="53" spans="1:14" s="79" customFormat="1" ht="30" customHeight="1">
      <c r="A53" s="44" t="s">
        <v>58</v>
      </c>
      <c r="B53" s="45" t="s">
        <v>28</v>
      </c>
      <c r="C53" s="75" t="s">
        <v>59</v>
      </c>
      <c r="E53" s="68">
        <v>1870223</v>
      </c>
      <c r="F53" s="47" t="str">
        <f>IF(ISBLANK(E53),"",IF(ISNUMBER(E53),IF(E53-INT(E53)=0,"","  Errore ! Inserire un numero intero senza decimali"),"  Errore ! Inserire un numero intero senza decimali"))</f>
        <v/>
      </c>
      <c r="G53" s="41"/>
      <c r="H53" s="41"/>
      <c r="I53" s="41"/>
      <c r="J53" s="41"/>
      <c r="K53" s="48" t="str">
        <f>LEFT(A53,3)</f>
        <v>PRD</v>
      </c>
      <c r="L53" s="48" t="str">
        <f>RIGHT(A53,3)</f>
        <v>137</v>
      </c>
      <c r="M53" s="48" t="str">
        <f>B53</f>
        <v>INT</v>
      </c>
      <c r="N53" s="49">
        <f>IF(ISNUMBER(E53),ROUND(E53,0),"")</f>
        <v>1870223</v>
      </c>
    </row>
    <row r="54" spans="1:14" s="79" customFormat="1" ht="3.95" customHeight="1">
      <c r="A54" s="44"/>
      <c r="B54" s="44"/>
      <c r="C54" s="74"/>
      <c r="D54" s="74"/>
      <c r="E54" s="80"/>
      <c r="F54" s="81"/>
    </row>
    <row r="55" spans="1:14" s="79" customFormat="1" ht="30" customHeight="1">
      <c r="A55" s="44" t="s">
        <v>60</v>
      </c>
      <c r="B55" s="45" t="s">
        <v>28</v>
      </c>
      <c r="C55" s="75" t="s">
        <v>61</v>
      </c>
      <c r="E55" s="68">
        <v>139175</v>
      </c>
      <c r="F55" s="47" t="str">
        <f>IF(ISBLANK(E55),"",IF(ISNUMBER(E55),IF(E55-INT(E55)=0,"","  Errore ! Inserire un numero intero senza decimali"),"  Errore ! Inserire un numero intero senza decimali"))</f>
        <v/>
      </c>
      <c r="G55" s="41"/>
      <c r="H55" s="41"/>
      <c r="I55" s="41"/>
      <c r="J55" s="41"/>
      <c r="K55" s="48" t="str">
        <f>LEFT(A55,3)</f>
        <v>PRD</v>
      </c>
      <c r="L55" s="48" t="str">
        <f>RIGHT(A55,3)</f>
        <v>115</v>
      </c>
      <c r="M55" s="48" t="str">
        <f>B55</f>
        <v>INT</v>
      </c>
      <c r="N55" s="49">
        <f>IF(ISNUMBER(E55),ROUND(E55,0),"")</f>
        <v>139175</v>
      </c>
    </row>
    <row r="56" spans="1:14" s="79" customFormat="1" ht="3.95" customHeight="1">
      <c r="A56" s="44"/>
      <c r="B56" s="44"/>
      <c r="C56" s="74"/>
      <c r="D56" s="74"/>
      <c r="E56" s="80"/>
      <c r="F56" s="81"/>
    </row>
    <row r="57" spans="1:14" s="79" customFormat="1" ht="30" customHeight="1">
      <c r="A57" s="44" t="s">
        <v>62</v>
      </c>
      <c r="B57" s="45" t="s">
        <v>15</v>
      </c>
      <c r="C57" s="75" t="s">
        <v>63</v>
      </c>
      <c r="E57" s="46" t="s">
        <v>17</v>
      </c>
      <c r="F57" s="47" t="str">
        <f>IF(AND(LEN(E57)=1,OR(UPPER(E57)="N",UPPER(E57)="S")),"",IF(ISBLANK(E57),"","  Errore ! Inserire S o N"))</f>
        <v/>
      </c>
      <c r="G57" s="41"/>
      <c r="H57" s="41"/>
      <c r="I57" s="41"/>
      <c r="J57" s="41"/>
      <c r="K57" s="48" t="str">
        <f>LEFT(A57,3)</f>
        <v>PRD</v>
      </c>
      <c r="L57" s="48" t="str">
        <f>RIGHT(A57,3)</f>
        <v>159</v>
      </c>
      <c r="M57" s="48" t="str">
        <f>B57</f>
        <v>FLAG</v>
      </c>
      <c r="N57" s="49" t="str">
        <f>IF(AND(LEN(E57)=1,OR(UPPER(E57)="N",UPPER(E57)="S")),UPPER(E57),"")</f>
        <v>S</v>
      </c>
    </row>
    <row r="58" spans="1:14" s="79" customFormat="1" ht="3.95" customHeight="1">
      <c r="A58" s="44"/>
      <c r="B58" s="44"/>
      <c r="C58" s="74"/>
      <c r="D58" s="74"/>
      <c r="E58" s="80"/>
      <c r="F58" s="81"/>
    </row>
    <row r="59" spans="1:14" s="79" customFormat="1" ht="30" customHeight="1">
      <c r="A59" s="44" t="s">
        <v>64</v>
      </c>
      <c r="B59" s="45" t="s">
        <v>15</v>
      </c>
      <c r="C59" s="75" t="s">
        <v>65</v>
      </c>
      <c r="E59" s="46" t="s">
        <v>17</v>
      </c>
      <c r="F59" s="47" t="str">
        <f>IF(AND(LEN(E59)=1,OR(UPPER(E59)="N",UPPER(E59)="S")),"",IF(ISBLANK(E59),"","  Errore ! Inserire S o N"))</f>
        <v/>
      </c>
      <c r="G59" s="41"/>
      <c r="H59" s="41"/>
      <c r="I59" s="41"/>
      <c r="J59" s="41"/>
      <c r="K59" s="48" t="str">
        <f>LEFT(A59,3)</f>
        <v>PRD</v>
      </c>
      <c r="L59" s="48" t="str">
        <f>RIGHT(A59,3)</f>
        <v>273</v>
      </c>
      <c r="M59" s="48" t="str">
        <f>B59</f>
        <v>FLAG</v>
      </c>
      <c r="N59" s="49" t="str">
        <f>IF(AND(LEN(E59)=1,OR(UPPER(E59)="N",UPPER(E59)="S")),UPPER(E59),"")</f>
        <v>S</v>
      </c>
    </row>
    <row r="60" spans="1:14" s="79" customFormat="1" ht="3.95" customHeight="1">
      <c r="A60" s="44"/>
      <c r="B60" s="44"/>
      <c r="C60" s="74"/>
      <c r="D60" s="74"/>
      <c r="E60" s="80"/>
      <c r="F60" s="81"/>
    </row>
    <row r="61" spans="1:14" s="79" customFormat="1" ht="30" customHeight="1">
      <c r="A61" s="44" t="s">
        <v>66</v>
      </c>
      <c r="B61" s="45" t="s">
        <v>15</v>
      </c>
      <c r="C61" s="75" t="s">
        <v>67</v>
      </c>
      <c r="E61" s="46" t="s">
        <v>17</v>
      </c>
      <c r="F61" s="47" t="str">
        <f>IF(AND(LEN(E61)=1,OR(UPPER(E61)="N",UPPER(E61)="S")),"",IF(ISBLANK(E61),"","  Errore ! Inserire S o N"))</f>
        <v/>
      </c>
      <c r="G61" s="41"/>
      <c r="H61" s="41"/>
      <c r="I61" s="41"/>
      <c r="J61" s="41"/>
      <c r="K61" s="48" t="str">
        <f>LEFT(A61,3)</f>
        <v>PRD</v>
      </c>
      <c r="L61" s="48" t="str">
        <f>RIGHT(A61,3)</f>
        <v>274</v>
      </c>
      <c r="M61" s="48" t="str">
        <f>B61</f>
        <v>FLAG</v>
      </c>
      <c r="N61" s="49" t="str">
        <f>IF(AND(LEN(E61)=1,OR(UPPER(E61)="N",UPPER(E61)="S")),UPPER(E61),"")</f>
        <v>S</v>
      </c>
    </row>
    <row r="62" spans="1:14" s="79" customFormat="1" ht="3.95" customHeight="1">
      <c r="A62" s="44"/>
      <c r="B62" s="44"/>
      <c r="C62" s="74"/>
      <c r="D62" s="74"/>
      <c r="E62" s="80"/>
      <c r="F62" s="81"/>
    </row>
    <row r="63" spans="1:14" s="79" customFormat="1" ht="30" customHeight="1">
      <c r="A63" s="44" t="s">
        <v>68</v>
      </c>
      <c r="B63" s="45" t="s">
        <v>15</v>
      </c>
      <c r="C63" s="75" t="s">
        <v>69</v>
      </c>
      <c r="E63" s="46" t="s">
        <v>17</v>
      </c>
      <c r="F63" s="47" t="str">
        <f>IF(AND(LEN(E63)=1,OR(UPPER(E63)="N",UPPER(E63)="S")),"",IF(ISBLANK(E63),"","  Errore ! Inserire S o N"))</f>
        <v/>
      </c>
      <c r="G63" s="41"/>
      <c r="H63" s="41"/>
      <c r="I63" s="41"/>
      <c r="J63" s="41"/>
      <c r="K63" s="48" t="str">
        <f>LEFT(A63,3)</f>
        <v>PRD</v>
      </c>
      <c r="L63" s="48" t="str">
        <f>RIGHT(A63,3)</f>
        <v>275</v>
      </c>
      <c r="M63" s="48" t="str">
        <f>B63</f>
        <v>FLAG</v>
      </c>
      <c r="N63" s="49" t="str">
        <f>IF(AND(LEN(E63)=1,OR(UPPER(E63)="N",UPPER(E63)="S")),UPPER(E63),"")</f>
        <v>S</v>
      </c>
    </row>
    <row r="64" spans="1:14" s="79" customFormat="1" ht="3.95" customHeight="1">
      <c r="A64" s="44"/>
      <c r="B64" s="44"/>
      <c r="C64" s="74"/>
      <c r="D64" s="74"/>
      <c r="E64" s="80"/>
      <c r="F64" s="81"/>
    </row>
    <row r="65" spans="1:14" s="41" customFormat="1" ht="30" customHeight="1">
      <c r="A65" s="36" t="s">
        <v>70</v>
      </c>
      <c r="B65" s="36"/>
      <c r="C65" s="37" t="s">
        <v>71</v>
      </c>
      <c r="D65" s="38"/>
      <c r="E65" s="39"/>
      <c r="F65" s="40"/>
    </row>
    <row r="66" spans="1:14" s="41" customFormat="1" ht="3.95" customHeight="1">
      <c r="A66" s="82"/>
      <c r="B66" s="82"/>
      <c r="C66" s="42"/>
      <c r="D66" s="42"/>
      <c r="E66" s="43"/>
      <c r="F66" s="40"/>
    </row>
    <row r="67" spans="1:14" s="41" customFormat="1">
      <c r="A67" s="44" t="s">
        <v>72</v>
      </c>
      <c r="B67" s="45" t="s">
        <v>73</v>
      </c>
      <c r="C67" s="42" t="s">
        <v>74</v>
      </c>
      <c r="E67" s="43"/>
      <c r="F67" s="40"/>
      <c r="K67" s="48" t="str">
        <f>LEFT(A67,3)</f>
        <v>INF</v>
      </c>
      <c r="L67" s="48" t="str">
        <f>RIGHT(A67,3)</f>
        <v>209</v>
      </c>
      <c r="M67" s="48" t="str">
        <f>B67</f>
        <v>NOTE</v>
      </c>
      <c r="N67" s="41" t="str">
        <f>IF(ISBLANK(C68),"",LEFT(C68,1500))</f>
        <v/>
      </c>
    </row>
    <row r="68" spans="1:14" s="41" customFormat="1" ht="45" customHeight="1">
      <c r="A68" s="83"/>
      <c r="B68" s="83"/>
      <c r="C68" s="133"/>
      <c r="D68" s="134"/>
      <c r="E68" s="135"/>
      <c r="F68" s="84" t="str">
        <f>IF(LEN(C68)&gt;1500,"Attenzione, è stato superato il numero massimo di 1500 caratteri","")</f>
        <v/>
      </c>
    </row>
    <row r="69" spans="1:14">
      <c r="A69" s="85"/>
      <c r="B69" s="85"/>
      <c r="C69" s="86"/>
      <c r="D69" s="86"/>
      <c r="E69" s="87"/>
    </row>
    <row r="70" spans="1:14">
      <c r="A70" s="44" t="s">
        <v>75</v>
      </c>
      <c r="B70" s="45" t="s">
        <v>73</v>
      </c>
      <c r="C70" s="42" t="s">
        <v>76</v>
      </c>
      <c r="E70" s="43"/>
      <c r="F70" s="40"/>
      <c r="G70" s="41"/>
      <c r="H70" s="41"/>
      <c r="I70" s="41"/>
      <c r="J70" s="41"/>
      <c r="K70" s="48" t="str">
        <f>LEFT(A70,3)</f>
        <v>INF</v>
      </c>
      <c r="L70" s="48" t="str">
        <f>RIGHT(A70,3)</f>
        <v>127</v>
      </c>
      <c r="M70" s="48" t="str">
        <f>B70</f>
        <v>NOTE</v>
      </c>
      <c r="N70" s="41" t="str">
        <f>IF(ISBLANK(C71),"",LEFT(C71,1500))</f>
        <v/>
      </c>
    </row>
    <row r="71" spans="1:14" ht="45" customHeight="1">
      <c r="A71" s="88"/>
      <c r="B71" s="88"/>
      <c r="C71" s="133"/>
      <c r="D71" s="134"/>
      <c r="E71" s="135"/>
      <c r="F71" s="84" t="str">
        <f>IF(LEN(C71)&gt;1500,"Attenzione, è stato superato il numero massimo di 1500 caratteri","")</f>
        <v/>
      </c>
      <c r="K71" s="89" t="s">
        <v>77</v>
      </c>
    </row>
  </sheetData>
  <sheetProtection password="EA98" sheet="1" selectLockedCells="1"/>
  <mergeCells count="5">
    <mergeCell ref="F2:F3"/>
    <mergeCell ref="F4:F5"/>
    <mergeCell ref="F6:F9"/>
    <mergeCell ref="C68:E68"/>
    <mergeCell ref="C71:E71"/>
  </mergeCells>
  <dataValidations count="4">
    <dataValidation type="textLength" allowBlank="1" showInputMessage="1" showErrorMessage="1" error="Inserire massimo 1500 caratteri" sqref="C71:E71 C68:E68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63 E13 E57 E59 E61 E15">
      <formula1>"s,n,S,N"</formula1>
    </dataValidation>
    <dataValidation type="whole" operator="lessThan" allowBlank="1" showInputMessage="1" showErrorMessage="1" errorTitle="Errore di digitazione" error="Inserire solo numeri interi o lasciare vuoto." sqref="E43 E23 E31 E35 E39 E47 E37 E41 E45 E49 E53 E55 E27 E29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76">
    <pageSetUpPr fitToPage="1"/>
  </sheetPr>
  <dimension ref="A1:N75"/>
  <sheetViews>
    <sheetView showGridLines="0" zoomScale="76" zoomScaleNormal="76" workbookViewId="0">
      <selection activeCell="E53" sqref="E53"/>
    </sheetView>
  </sheetViews>
  <sheetFormatPr defaultColWidth="10" defaultRowHeight="15.75"/>
  <cols>
    <col min="1" max="1" width="7.7109375" style="90" customWidth="1"/>
    <col min="2" max="2" width="7.7109375" style="116" customWidth="1"/>
    <col min="3" max="3" width="139.5703125" style="35" customWidth="1"/>
    <col min="4" max="4" width="2.28515625" style="35" customWidth="1"/>
    <col min="5" max="5" width="14" style="91" bestFit="1" customWidth="1"/>
    <col min="6" max="6" width="39.5703125" style="102" customWidth="1"/>
    <col min="7" max="10" width="10" style="35"/>
    <col min="11" max="14" width="10" style="35" hidden="1" customWidth="1"/>
    <col min="15" max="16384" width="10" style="35"/>
  </cols>
  <sheetData>
    <row r="1" spans="1:14" s="5" customFormat="1" ht="45" customHeight="1" thickBot="1">
      <c r="A1" s="1" t="s">
        <v>0</v>
      </c>
      <c r="B1" s="92"/>
      <c r="C1" s="2"/>
      <c r="D1" s="2"/>
      <c r="E1" s="3"/>
      <c r="F1" s="4" t="s">
        <v>1</v>
      </c>
      <c r="H1" s="6" t="s">
        <v>78</v>
      </c>
    </row>
    <row r="2" spans="1:14" s="5" customFormat="1" ht="41.45" customHeight="1">
      <c r="A2" s="7" t="s">
        <v>3</v>
      </c>
      <c r="B2" s="93"/>
      <c r="C2" s="8"/>
      <c r="D2" s="9"/>
      <c r="E2" s="10"/>
      <c r="F2" s="127" t="e">
        <f>IF(AND(ISBLANK($E$23),OR(SUMIF([1]t1!N$1:N$65536,$H$1,[1]t1!K$1:K$65536)+SUMIF([1]t1!N$1:N$65536,$H$1,[1]t1!L$1:L$65536)&gt;0,SUMIF([1]t12!L$1:L$65536,$H$1,[1]t12!C$1:C$65536)&gt;6)),"Attenzione: è necessario compilare la domanda GEN195 !!!","OK")</f>
        <v>#VALUE!</v>
      </c>
    </row>
    <row r="3" spans="1:14" s="16" customFormat="1" ht="30" customHeight="1" thickBot="1">
      <c r="A3" s="11"/>
      <c r="B3" s="94"/>
      <c r="C3" s="13"/>
      <c r="D3" s="14"/>
      <c r="E3" s="15"/>
      <c r="F3" s="128"/>
    </row>
    <row r="4" spans="1:14" s="5" customFormat="1" ht="16.5" customHeight="1">
      <c r="A4" s="17"/>
      <c r="B4" s="95"/>
      <c r="C4" s="18"/>
      <c r="D4" s="18"/>
      <c r="E4" s="18"/>
      <c r="F4" s="129" t="s">
        <v>4</v>
      </c>
    </row>
    <row r="5" spans="1:14" s="22" customFormat="1" ht="20.25" customHeight="1" thickBot="1">
      <c r="A5" s="19" t="s">
        <v>5</v>
      </c>
      <c r="B5" s="96"/>
      <c r="C5" s="20"/>
      <c r="D5" s="21"/>
      <c r="E5" s="21"/>
      <c r="F5" s="130"/>
    </row>
    <row r="6" spans="1:14" s="5" customFormat="1" ht="20.25" customHeight="1">
      <c r="B6" s="97"/>
      <c r="C6" s="98" t="s">
        <v>79</v>
      </c>
      <c r="F6" s="131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22" customFormat="1" ht="65.25" customHeight="1">
      <c r="A7" s="23"/>
      <c r="B7" s="99"/>
      <c r="C7" s="24"/>
      <c r="D7" s="24"/>
      <c r="E7" s="25"/>
      <c r="F7" s="136"/>
    </row>
    <row r="8" spans="1:14" s="22" customFormat="1" ht="30.75" customHeight="1">
      <c r="A8" s="26"/>
      <c r="B8" s="100"/>
      <c r="C8" s="27" t="s">
        <v>80</v>
      </c>
      <c r="F8" s="136"/>
      <c r="N8" s="28" t="s">
        <v>7</v>
      </c>
    </row>
    <row r="9" spans="1:14" s="22" customFormat="1" ht="30.75" customHeight="1" thickBot="1">
      <c r="A9" s="26"/>
      <c r="B9" s="100"/>
      <c r="C9" s="24"/>
      <c r="D9" s="24"/>
      <c r="E9" s="29"/>
      <c r="F9" s="137"/>
      <c r="N9" s="30">
        <f>(COUNTIF(E:E,"&lt;&gt;"&amp;"")+COUNTIF(C72,"&lt;&gt;"&amp;"")+COUNTIF(C75,"&lt;&gt;"&amp;""))</f>
        <v>20</v>
      </c>
    </row>
    <row r="10" spans="1:14" ht="3.95" customHeight="1">
      <c r="A10" s="31"/>
      <c r="B10" s="101"/>
      <c r="C10" s="32"/>
      <c r="D10" s="31"/>
      <c r="E10" s="33"/>
    </row>
    <row r="11" spans="1:14" s="41" customFormat="1" ht="30" customHeight="1">
      <c r="A11" s="36" t="s">
        <v>8</v>
      </c>
      <c r="B11" s="36"/>
      <c r="C11" s="37" t="s">
        <v>9</v>
      </c>
      <c r="D11" s="38"/>
      <c r="E11" s="39"/>
      <c r="F11" s="103"/>
      <c r="K11" s="28" t="s">
        <v>10</v>
      </c>
      <c r="L11" s="28" t="s">
        <v>11</v>
      </c>
      <c r="M11" s="28" t="s">
        <v>12</v>
      </c>
      <c r="N11" s="28" t="s">
        <v>13</v>
      </c>
    </row>
    <row r="12" spans="1:14" s="41" customFormat="1" ht="3.95" customHeight="1">
      <c r="A12" s="42"/>
      <c r="B12" s="104"/>
      <c r="C12" s="42"/>
      <c r="D12" s="42"/>
      <c r="E12" s="43"/>
      <c r="F12" s="103"/>
    </row>
    <row r="13" spans="1:14" s="41" customFormat="1" ht="30" customHeight="1">
      <c r="A13" s="44" t="s">
        <v>14</v>
      </c>
      <c r="B13" s="45" t="s">
        <v>15</v>
      </c>
      <c r="C13" s="40" t="s">
        <v>16</v>
      </c>
      <c r="E13" s="46" t="s">
        <v>17</v>
      </c>
      <c r="F13" s="47" t="str">
        <f>IF(AND(LEN(E13)=1,OR(UPPER(E13)="N",UPPER(E13)="S")),"",IF(ISBLANK(E13),"","  Errore ! Inserire S o N"))</f>
        <v/>
      </c>
      <c r="K13" s="48" t="str">
        <f>LEFT(A13,3)</f>
        <v>GEN</v>
      </c>
      <c r="L13" s="48" t="str">
        <f>RIGHT(A13,3)</f>
        <v>172</v>
      </c>
      <c r="M13" s="48" t="str">
        <f>B13</f>
        <v>FLAG</v>
      </c>
      <c r="N13" s="49" t="str">
        <f>IF(AND(LEN(E13)=1,OR(UPPER(E13)="N",UPPER(E13)="S")),UPPER(E13),"")</f>
        <v>S</v>
      </c>
    </row>
    <row r="14" spans="1:14" s="41" customFormat="1" ht="3.95" customHeight="1">
      <c r="A14" s="44"/>
      <c r="B14" s="45"/>
      <c r="C14" s="42"/>
      <c r="D14" s="42"/>
      <c r="E14" s="43"/>
      <c r="F14" s="71"/>
    </row>
    <row r="15" spans="1:14" s="41" customFormat="1" ht="30" customHeight="1">
      <c r="A15" s="44" t="s">
        <v>18</v>
      </c>
      <c r="B15" s="45" t="s">
        <v>15</v>
      </c>
      <c r="C15" s="40" t="s">
        <v>19</v>
      </c>
      <c r="E15" s="46" t="s">
        <v>17</v>
      </c>
      <c r="F15" s="47" t="str">
        <f>IF(AND(LEN(E15)=1,OR(UPPER(E15)="N",UPPER(E15)="S")),"",IF(ISBLANK(E15),"","  Errore ! Inserire S o N"))</f>
        <v/>
      </c>
      <c r="K15" s="48" t="str">
        <f>LEFT(A15,3)</f>
        <v>GEN</v>
      </c>
      <c r="L15" s="48" t="str">
        <f>RIGHT(A15,3)</f>
        <v>207</v>
      </c>
      <c r="M15" s="48" t="str">
        <f>B15</f>
        <v>FLAG</v>
      </c>
      <c r="N15" s="49" t="str">
        <f>IF(AND(LEN(E15)=1,OR(UPPER(E15)="N",UPPER(E15)="S")),UPPER(E15),"")</f>
        <v>S</v>
      </c>
    </row>
    <row r="16" spans="1:14" s="41" customFormat="1" ht="3.95" customHeight="1">
      <c r="A16" s="44"/>
      <c r="B16" s="45"/>
      <c r="C16" s="42"/>
      <c r="D16" s="42"/>
      <c r="E16" s="43"/>
      <c r="F16" s="67"/>
    </row>
    <row r="17" spans="1:14" s="41" customFormat="1" ht="30" customHeight="1">
      <c r="A17" s="51" t="s">
        <v>20</v>
      </c>
      <c r="B17" s="52" t="s">
        <v>21</v>
      </c>
      <c r="C17" s="53" t="s">
        <v>22</v>
      </c>
      <c r="E17" s="54">
        <v>43629</v>
      </c>
      <c r="F17" s="55" t="str">
        <f ca="1">IF(ISBLANK(E17),"",IF(AND(E17&gt;=DATE([1]t1!$L$1-2,1,1),E17&lt;=TODAY()),"","Digitare una data non anteriore al 1 Gennaio "&amp;[1]t1!$L$1-1&amp;" (gg/mm/aaaa)"))</f>
        <v/>
      </c>
      <c r="K17" s="48" t="str">
        <f>LEFT(A17,3)</f>
        <v>GEN</v>
      </c>
      <c r="L17" s="48" t="str">
        <f>RIGHT(A17,3)</f>
        <v>353</v>
      </c>
      <c r="M17" s="48" t="str">
        <f>B17</f>
        <v>DATE</v>
      </c>
      <c r="N17" s="56" t="str">
        <f ca="1">IF(AND(E17&gt;=DATE(2017,1,1),E17&lt;=TODAY()),"'"&amp;DAY(E17)&amp;"/"&amp;MONTH(E17)&amp;"/"&amp;YEAR(E17),"")</f>
        <v>'13/6/2019</v>
      </c>
    </row>
    <row r="18" spans="1:14" s="41" customFormat="1" ht="3.95" customHeight="1">
      <c r="A18" s="51"/>
      <c r="B18" s="52"/>
      <c r="C18" s="57"/>
      <c r="D18" s="42"/>
      <c r="E18" s="43"/>
      <c r="F18" s="58"/>
    </row>
    <row r="19" spans="1:14" s="41" customFormat="1" ht="30" customHeight="1">
      <c r="A19" s="51" t="s">
        <v>23</v>
      </c>
      <c r="B19" s="52" t="s">
        <v>21</v>
      </c>
      <c r="C19" s="53" t="s">
        <v>24</v>
      </c>
      <c r="E19" s="54"/>
      <c r="F19" s="55" t="str">
        <f ca="1">IF(ISBLANK(E19),"",IF(AND(E19&gt;=DATE([1]t1!$L$1-2,1,1),E19&lt;=TODAY()),"","Digitare una data non anteriore al 1 Gennaio "&amp;[1]t1!$L$1-1&amp;" (gg/mm/aaaa)"))</f>
        <v/>
      </c>
      <c r="K19" s="48" t="str">
        <f>LEFT(A19,3)</f>
        <v>GEN</v>
      </c>
      <c r="L19" s="48" t="str">
        <f>RIGHT(A19,3)</f>
        <v>354</v>
      </c>
      <c r="M19" s="48" t="str">
        <f>B19</f>
        <v>DATE</v>
      </c>
      <c r="N19" s="56" t="str">
        <f ca="1">IF(AND(E19&gt;=DATE(2017,1,1),E19&lt;=TODAY()),"'"&amp;DAY(E19)&amp;"/"&amp;MONTH(E19)&amp;"/"&amp;YEAR(E19),"")</f>
        <v/>
      </c>
    </row>
    <row r="20" spans="1:14" s="41" customFormat="1" ht="3.95" customHeight="1">
      <c r="A20" s="59"/>
      <c r="B20" s="60"/>
      <c r="C20" s="53"/>
      <c r="D20" s="42"/>
      <c r="E20" s="43"/>
      <c r="F20" s="58"/>
    </row>
    <row r="21" spans="1:14" s="41" customFormat="1" ht="30" customHeight="1">
      <c r="A21" s="51" t="s">
        <v>25</v>
      </c>
      <c r="B21" s="52" t="s">
        <v>21</v>
      </c>
      <c r="C21" s="53" t="s">
        <v>26</v>
      </c>
      <c r="D21" s="61"/>
      <c r="E21" s="54"/>
      <c r="F21" s="55" t="str">
        <f ca="1">IF(ISBLANK(E21),"",IF(AND(E21&gt;=DATE([1]t1!$L$1-2,1,1),E21&lt;=TODAY()),"","Digitare una data non anteriore al 1 Gennaio "&amp;[1]t1!$L$1-1&amp;" (gg/mm/aaaa)"))</f>
        <v/>
      </c>
      <c r="K21" s="48" t="str">
        <f>LEFT(A21,3)</f>
        <v>GEN</v>
      </c>
      <c r="L21" s="48" t="str">
        <f>RIGHT(A21,3)</f>
        <v>355</v>
      </c>
      <c r="M21" s="48" t="str">
        <f>B21</f>
        <v>DATE</v>
      </c>
      <c r="N21" s="56" t="str">
        <f ca="1">IF(AND(E21&gt;=DATE(2017,1,1),E21&lt;=TODAY()),"'"&amp;DAY(E21)&amp;"/"&amp;MONTH(E21)&amp;"/"&amp;YEAR(E21),"")</f>
        <v/>
      </c>
    </row>
    <row r="22" spans="1:14" s="41" customFormat="1" ht="3.95" customHeight="1">
      <c r="A22" s="62"/>
      <c r="B22" s="63"/>
      <c r="C22" s="64"/>
      <c r="D22" s="65"/>
      <c r="E22" s="66"/>
      <c r="F22" s="67"/>
    </row>
    <row r="23" spans="1:14" s="41" customFormat="1" ht="30" customHeight="1">
      <c r="A23" s="44" t="s">
        <v>27</v>
      </c>
      <c r="B23" s="45" t="s">
        <v>28</v>
      </c>
      <c r="C23" s="53" t="s">
        <v>29</v>
      </c>
      <c r="E23" s="68">
        <v>0</v>
      </c>
      <c r="F23" s="47" t="str">
        <f>IF(ISBLANK(E23),"",IF(ISNUMBER(E23),IF(E23-INT(E23)=0,"","  Errore ! Inserire un numero intero senza decimali"),"  Errore ! Inserire un numero intero senza decimali"))</f>
        <v/>
      </c>
      <c r="K23" s="48" t="str">
        <f>LEFT(A23,3)</f>
        <v>GEN</v>
      </c>
      <c r="L23" s="48" t="str">
        <f>RIGHT(A23,3)</f>
        <v>195</v>
      </c>
      <c r="M23" s="48" t="str">
        <f>B23</f>
        <v>INT</v>
      </c>
      <c r="N23" s="49">
        <f>IF(ISNUMBER(E23),ROUND(E23,0),"")</f>
        <v>0</v>
      </c>
    </row>
    <row r="24" spans="1:14" s="41" customFormat="1" ht="3.95" customHeight="1">
      <c r="A24" s="69"/>
      <c r="B24" s="70"/>
      <c r="C24" s="42"/>
      <c r="D24" s="42"/>
      <c r="E24" s="43"/>
      <c r="F24" s="71"/>
    </row>
    <row r="25" spans="1:14" s="41" customFormat="1" ht="30" customHeight="1">
      <c r="A25" s="36" t="s">
        <v>30</v>
      </c>
      <c r="B25" s="36"/>
      <c r="C25" s="37" t="s">
        <v>31</v>
      </c>
      <c r="D25" s="38"/>
      <c r="E25" s="39"/>
      <c r="F25" s="71"/>
    </row>
    <row r="26" spans="1:14" s="41" customFormat="1" ht="3.95" customHeight="1">
      <c r="A26" s="42"/>
      <c r="B26" s="104"/>
      <c r="C26" s="42"/>
      <c r="D26" s="42"/>
      <c r="E26" s="43"/>
      <c r="F26" s="67"/>
    </row>
    <row r="27" spans="1:14" s="72" customFormat="1" ht="30" customHeight="1">
      <c r="A27" s="51" t="s">
        <v>32</v>
      </c>
      <c r="B27" s="52" t="s">
        <v>28</v>
      </c>
      <c r="C27" s="53" t="s">
        <v>33</v>
      </c>
      <c r="E27" s="73">
        <v>2094015</v>
      </c>
      <c r="F27" s="105" t="str">
        <f>IF(ISBLANK(E27),"",IF(ISNUMBER(E27),IF(E27-INT(E27)=0,"","  Errore ! Inserire un numero intero senza decimali"),"  Errore ! Inserire un numero intero senza decimali"))</f>
        <v/>
      </c>
      <c r="K27" s="106" t="str">
        <f>LEFT(A27,3)</f>
        <v>LEG</v>
      </c>
      <c r="L27" s="106" t="str">
        <f>RIGHT(A27,3)</f>
        <v>357</v>
      </c>
      <c r="M27" s="106" t="str">
        <f>B27</f>
        <v>INT</v>
      </c>
      <c r="N27" s="106">
        <f>IF(ISNUMBER(E27),ROUND(E27,0),"")</f>
        <v>2094015</v>
      </c>
    </row>
    <row r="28" spans="1:14" s="41" customFormat="1" ht="3.95" customHeight="1">
      <c r="A28" s="44"/>
      <c r="B28" s="44"/>
      <c r="C28" s="74"/>
      <c r="D28" s="42"/>
      <c r="E28" s="43"/>
      <c r="F28" s="67"/>
    </row>
    <row r="29" spans="1:14" s="41" customFormat="1" ht="30" customHeight="1">
      <c r="A29" s="51" t="s">
        <v>34</v>
      </c>
      <c r="B29" s="45" t="s">
        <v>28</v>
      </c>
      <c r="C29" s="75" t="s">
        <v>35</v>
      </c>
      <c r="E29" s="68"/>
      <c r="F29" s="47" t="str">
        <f>IF(ISBLANK(E29),"",IF(ISNUMBER(E29),IF(E29-INT(E29)=0,"","  Errore ! Inserire un numero intero senza decimali"),"  Errore ! Inserire un numero intero senza decimali"))</f>
        <v/>
      </c>
      <c r="K29" s="48" t="str">
        <f>LEFT(A29,3)</f>
        <v>LEG</v>
      </c>
      <c r="L29" s="48" t="str">
        <f>RIGHT(A29,3)</f>
        <v>398</v>
      </c>
      <c r="M29" s="48" t="str">
        <f>B29</f>
        <v>INT</v>
      </c>
      <c r="N29" s="49" t="str">
        <f>IF(ISNUMBER(E29),ROUND(E29,0),"")</f>
        <v/>
      </c>
    </row>
    <row r="30" spans="1:14" s="41" customFormat="1" ht="3.95" customHeight="1">
      <c r="A30" s="44"/>
      <c r="B30" s="45"/>
      <c r="C30" s="74"/>
      <c r="D30" s="42"/>
      <c r="E30" s="43"/>
      <c r="F30" s="67"/>
    </row>
    <row r="31" spans="1:14" s="41" customFormat="1" ht="30" customHeight="1">
      <c r="A31" s="44" t="s">
        <v>36</v>
      </c>
      <c r="B31" s="45" t="s">
        <v>28</v>
      </c>
      <c r="C31" s="75" t="s">
        <v>37</v>
      </c>
      <c r="E31" s="68"/>
      <c r="F31" s="47" t="str">
        <f>IF(ISBLANK(E31),"",IF(ISNUMBER(E31),IF(E31-INT(E31)=0,"","  Errore ! Inserire un numero intero senza decimali"),"  Errore ! Inserire un numero intero senza decimali"))</f>
        <v/>
      </c>
      <c r="K31" s="48" t="str">
        <f>LEFT(A31,3)</f>
        <v>LEG</v>
      </c>
      <c r="L31" s="48" t="str">
        <f>RIGHT(A31,3)</f>
        <v>290</v>
      </c>
      <c r="M31" s="48" t="str">
        <f>B31</f>
        <v>INT</v>
      </c>
      <c r="N31" s="49" t="str">
        <f>IF(ISNUMBER(E31),ROUND(E31,0),"")</f>
        <v/>
      </c>
    </row>
    <row r="32" spans="1:14" s="41" customFormat="1" ht="3.95" customHeight="1">
      <c r="A32" s="69"/>
      <c r="B32" s="70"/>
      <c r="C32" s="42"/>
      <c r="D32" s="42"/>
      <c r="E32" s="43"/>
      <c r="F32" s="67"/>
    </row>
    <row r="33" spans="1:14" s="41" customFormat="1" ht="30" customHeight="1">
      <c r="A33" s="36" t="s">
        <v>38</v>
      </c>
      <c r="B33" s="36"/>
      <c r="C33" s="37" t="s">
        <v>39</v>
      </c>
      <c r="D33" s="38"/>
      <c r="E33" s="39"/>
      <c r="F33" s="67"/>
    </row>
    <row r="34" spans="1:14" s="41" customFormat="1" ht="3.95" customHeight="1">
      <c r="A34" s="44"/>
      <c r="B34" s="45"/>
      <c r="C34" s="42"/>
      <c r="D34" s="42"/>
      <c r="E34" s="43"/>
      <c r="F34" s="67"/>
    </row>
    <row r="35" spans="1:14" s="41" customFormat="1" ht="30" customHeight="1">
      <c r="A35" s="59" t="s">
        <v>40</v>
      </c>
      <c r="B35" s="45" t="s">
        <v>28</v>
      </c>
      <c r="C35" s="40" t="s">
        <v>41</v>
      </c>
      <c r="E35" s="76">
        <f>SUM('[1]1G'!Z31,'[1]1G'!Z32,'[1]1G'!Z35,'[1]1G'!Z36,'[1]1G'!Z52,'[1]1G'!Z53,'[1]1G'!Z56,'[1]1G'!Z57)</f>
        <v>12</v>
      </c>
      <c r="F35" s="47" t="str">
        <f>IF(ISBLANK(E35),"",IF(ISNUMBER(E35),IF(E35-INT(E35)=0,"","  Errore ! Inserire un numero intero senza decimali"),"  Errore ! Inserire un numero intero senza decimali"))</f>
        <v/>
      </c>
      <c r="K35" s="48" t="str">
        <f>LEFT(A35,3)</f>
        <v>ORG</v>
      </c>
      <c r="L35" s="48" t="str">
        <f>RIGHT(A35,3)</f>
        <v>138</v>
      </c>
      <c r="M35" s="48" t="str">
        <f>B35</f>
        <v>INT</v>
      </c>
      <c r="N35" s="49">
        <f>IF(ISNUMBER(E35),ROUND(E35,0),"")</f>
        <v>12</v>
      </c>
    </row>
    <row r="36" spans="1:14" s="41" customFormat="1" ht="3.95" customHeight="1">
      <c r="A36" s="77"/>
      <c r="B36" s="107"/>
      <c r="C36" s="42"/>
      <c r="D36" s="42"/>
      <c r="E36" s="43"/>
      <c r="F36" s="67"/>
    </row>
    <row r="37" spans="1:14" s="41" customFormat="1" ht="30" customHeight="1">
      <c r="A37" s="59" t="s">
        <v>42</v>
      </c>
      <c r="B37" s="45" t="s">
        <v>28</v>
      </c>
      <c r="C37" s="40" t="s">
        <v>43</v>
      </c>
      <c r="E37" s="68">
        <v>11518</v>
      </c>
      <c r="F37" s="47" t="str">
        <f>IF(ISBLANK(E37),"",IF(ISNUMBER(E37),IF(E37-INT(E37)=0,"","  Errore ! Inserire un numero intero senza decimali"),"  Errore ! Inserire un numero intero senza decimali"))</f>
        <v/>
      </c>
      <c r="K37" s="48" t="str">
        <f>LEFT(A37,3)</f>
        <v>ORG</v>
      </c>
      <c r="L37" s="48" t="str">
        <f>RIGHT(A37,3)</f>
        <v>166</v>
      </c>
      <c r="M37" s="48" t="str">
        <f>B37</f>
        <v>INT</v>
      </c>
      <c r="N37" s="49">
        <f>IF(ISNUMBER(E37),ROUND(E37,0),"")</f>
        <v>11518</v>
      </c>
    </row>
    <row r="38" spans="1:14" s="41" customFormat="1" ht="3.95" customHeight="1">
      <c r="A38" s="59"/>
      <c r="B38" s="60"/>
      <c r="C38" s="78"/>
      <c r="D38" s="42"/>
      <c r="E38" s="43"/>
      <c r="F38" s="67"/>
    </row>
    <row r="39" spans="1:14" s="41" customFormat="1" ht="30" customHeight="1">
      <c r="A39" s="59" t="s">
        <v>44</v>
      </c>
      <c r="B39" s="45" t="s">
        <v>28</v>
      </c>
      <c r="C39" s="40" t="s">
        <v>45</v>
      </c>
      <c r="E39" s="76">
        <f>SUM('[1]1G'!Z39,'[1]1G'!Z40,'[1]1G'!Z43,'[1]1G'!Z44,'[1]1G'!Z60,'[1]1G'!Z61,'[1]1G'!Z64,'[1]1G'!Z65)</f>
        <v>14</v>
      </c>
      <c r="F39" s="47" t="str">
        <f>IF(ISBLANK(E39),"",IF(ISNUMBER(E39),IF(E39-INT(E39)=0,"","  Errore ! Inserire un numero intero senza decimali"),"  Errore ! Inserire un numero intero senza decimali"))</f>
        <v/>
      </c>
      <c r="K39" s="48" t="str">
        <f>LEFT(A39,3)</f>
        <v>ORG</v>
      </c>
      <c r="L39" s="48" t="str">
        <f>RIGHT(A39,3)</f>
        <v>132</v>
      </c>
      <c r="M39" s="48" t="str">
        <f>B39</f>
        <v>INT</v>
      </c>
      <c r="N39" s="49">
        <f>IF(ISNUMBER(E39),ROUND(E39,0),"")</f>
        <v>14</v>
      </c>
    </row>
    <row r="40" spans="1:14" s="41" customFormat="1" ht="3.95" customHeight="1">
      <c r="A40" s="77"/>
      <c r="B40" s="107"/>
      <c r="C40" s="42"/>
      <c r="D40" s="42"/>
      <c r="E40" s="43"/>
      <c r="F40" s="67"/>
    </row>
    <row r="41" spans="1:14" s="41" customFormat="1" ht="30" customHeight="1">
      <c r="A41" s="59" t="s">
        <v>46</v>
      </c>
      <c r="B41" s="45" t="s">
        <v>28</v>
      </c>
      <c r="C41" s="40" t="s">
        <v>47</v>
      </c>
      <c r="E41" s="68">
        <v>5728</v>
      </c>
      <c r="F41" s="47" t="str">
        <f>IF(ISBLANK(E41),"",IF(ISNUMBER(E41),IF(E41-INT(E41)=0,"","  Errore ! Inserire un numero intero senza decimali"),"  Errore ! Inserire un numero intero senza decimali"))</f>
        <v/>
      </c>
      <c r="K41" s="48" t="str">
        <f>LEFT(A41,3)</f>
        <v>ORG</v>
      </c>
      <c r="L41" s="48" t="str">
        <f>RIGHT(A41,3)</f>
        <v>143</v>
      </c>
      <c r="M41" s="48" t="str">
        <f>B41</f>
        <v>INT</v>
      </c>
      <c r="N41" s="49">
        <f>IF(ISNUMBER(E41),ROUND(E41,0),"")</f>
        <v>5728</v>
      </c>
    </row>
    <row r="42" spans="1:14" s="41" customFormat="1" ht="3.95" customHeight="1">
      <c r="A42" s="59"/>
      <c r="B42" s="60"/>
      <c r="C42" s="74"/>
      <c r="D42" s="42"/>
      <c r="E42" s="43"/>
      <c r="F42" s="67"/>
    </row>
    <row r="43" spans="1:14" s="41" customFormat="1" ht="30" customHeight="1">
      <c r="A43" s="59" t="s">
        <v>48</v>
      </c>
      <c r="B43" s="45" t="s">
        <v>28</v>
      </c>
      <c r="C43" s="40" t="s">
        <v>49</v>
      </c>
      <c r="E43" s="76">
        <f>SUM('[1]1G'!Z47,'[1]1G'!Z48,'[1]1G'!Z68,'[1]1G'!Z69)</f>
        <v>47</v>
      </c>
      <c r="F43" s="47" t="str">
        <f>IF(ISBLANK(E43),"",IF(ISNUMBER(E43),IF(E43-INT(E43)=0,"","  Errore ! Inserire un numero intero senza decimali"),"  Errore ! Inserire un numero intero senza decimali"))</f>
        <v/>
      </c>
      <c r="K43" s="48" t="str">
        <f>LEFT(A43,3)</f>
        <v>ORG</v>
      </c>
      <c r="L43" s="48" t="str">
        <f>RIGHT(A43,3)</f>
        <v>202</v>
      </c>
      <c r="M43" s="48" t="str">
        <f>B43</f>
        <v>INT</v>
      </c>
      <c r="N43" s="49">
        <f>IF(ISNUMBER(E43),ROUND(E43,0),"")</f>
        <v>47</v>
      </c>
    </row>
    <row r="44" spans="1:14" s="41" customFormat="1" ht="3.95" customHeight="1">
      <c r="A44" s="59"/>
      <c r="B44" s="60"/>
      <c r="C44" s="42"/>
      <c r="D44" s="42"/>
      <c r="E44" s="43"/>
      <c r="F44" s="67"/>
    </row>
    <row r="45" spans="1:14" s="41" customFormat="1" ht="30" customHeight="1">
      <c r="A45" s="59" t="s">
        <v>50</v>
      </c>
      <c r="B45" s="45" t="s">
        <v>28</v>
      </c>
      <c r="C45" s="40" t="s">
        <v>51</v>
      </c>
      <c r="E45" s="68">
        <v>3086</v>
      </c>
      <c r="F45" s="47" t="str">
        <f>IF(ISBLANK(E45),"",IF(ISNUMBER(E45),IF(E45-INT(E45)=0,"","  Errore ! Inserire un numero intero senza decimali"),"  Errore ! Inserire un numero intero senza decimali"))</f>
        <v/>
      </c>
      <c r="K45" s="48" t="str">
        <f>LEFT(A45,3)</f>
        <v>ORG</v>
      </c>
      <c r="L45" s="48" t="str">
        <f>RIGHT(A45,3)</f>
        <v>130</v>
      </c>
      <c r="M45" s="48" t="str">
        <f>B45</f>
        <v>INT</v>
      </c>
      <c r="N45" s="49">
        <f>IF(ISNUMBER(E45),ROUND(E45,0),"")</f>
        <v>3086</v>
      </c>
    </row>
    <row r="46" spans="1:14" s="41" customFormat="1" ht="3.95" customHeight="1">
      <c r="A46" s="59"/>
      <c r="B46" s="60"/>
      <c r="C46" s="74"/>
      <c r="D46" s="42"/>
      <c r="E46" s="43"/>
      <c r="F46" s="67"/>
    </row>
    <row r="47" spans="1:14" s="41" customFormat="1" ht="30" customHeight="1">
      <c r="A47" s="59" t="s">
        <v>81</v>
      </c>
      <c r="B47" s="45" t="s">
        <v>28</v>
      </c>
      <c r="C47" s="40" t="s">
        <v>82</v>
      </c>
      <c r="E47" s="68"/>
      <c r="F47" s="47" t="str">
        <f>IF(ISBLANK(E47),"",IF(ISNUMBER(E47),IF(E47-INT(E47)=0,"","  Errore ! Inserire un numero intero senza decimali"),"  Errore ! Inserire un numero intero senza decimali"))</f>
        <v/>
      </c>
      <c r="K47" s="48" t="str">
        <f>LEFT(A47,3)</f>
        <v>ORG</v>
      </c>
      <c r="L47" s="48" t="str">
        <f>RIGHT(A47,3)</f>
        <v>301</v>
      </c>
      <c r="M47" s="48" t="str">
        <f>B47</f>
        <v>INT</v>
      </c>
      <c r="N47" s="49" t="str">
        <f>IF(ISNUMBER(E47),ROUND(E47,0),"")</f>
        <v/>
      </c>
    </row>
    <row r="48" spans="1:14" s="41" customFormat="1" ht="3.95" customHeight="1">
      <c r="A48" s="59"/>
      <c r="B48" s="60"/>
      <c r="C48" s="78"/>
      <c r="D48" s="42"/>
      <c r="E48" s="43"/>
      <c r="F48" s="67"/>
    </row>
    <row r="49" spans="1:14" s="41" customFormat="1" ht="30" customHeight="1">
      <c r="A49" s="59" t="s">
        <v>83</v>
      </c>
      <c r="B49" s="45" t="s">
        <v>28</v>
      </c>
      <c r="C49" s="40" t="s">
        <v>84</v>
      </c>
      <c r="E49" s="68">
        <v>8858</v>
      </c>
      <c r="F49" s="47" t="str">
        <f>IF(ISBLANK(E49),"",IF(ISNUMBER(E49),IF(E49-INT(E49)=0,"","  Errore ! Inserire un numero intero senza decimali"),"  Errore ! Inserire un numero intero senza decimali"))</f>
        <v/>
      </c>
      <c r="K49" s="48" t="str">
        <f>LEFT(A49,3)</f>
        <v>ORG</v>
      </c>
      <c r="L49" s="48" t="str">
        <f>RIGHT(A49,3)</f>
        <v>302</v>
      </c>
      <c r="M49" s="48" t="str">
        <f>B49</f>
        <v>INT</v>
      </c>
      <c r="N49" s="49">
        <f>IF(ISNUMBER(E49),ROUND(E49,0),"")</f>
        <v>8858</v>
      </c>
    </row>
    <row r="50" spans="1:14" s="41" customFormat="1" ht="3.95" customHeight="1">
      <c r="A50" s="108"/>
      <c r="B50" s="109"/>
      <c r="C50" s="78"/>
      <c r="D50" s="42"/>
      <c r="E50" s="43"/>
      <c r="F50" s="67"/>
    </row>
    <row r="51" spans="1:14" s="41" customFormat="1" ht="30" customHeight="1">
      <c r="A51" s="59" t="s">
        <v>52</v>
      </c>
      <c r="B51" s="45" t="s">
        <v>28</v>
      </c>
      <c r="C51" s="40" t="s">
        <v>53</v>
      </c>
      <c r="E51" s="68">
        <v>2</v>
      </c>
      <c r="F51" s="47" t="str">
        <f>IF(ISBLANK(E51),"",IF(ISNUMBER(E51),IF(E51-INT(E51)=0,"","  Errore ! Inserire un numero intero senza decimali"),"  Errore ! Inserire un numero intero senza decimali"))</f>
        <v/>
      </c>
      <c r="K51" s="48" t="str">
        <f>LEFT(A51,3)</f>
        <v>ORG</v>
      </c>
      <c r="L51" s="48" t="str">
        <f>RIGHT(A51,3)</f>
        <v>271</v>
      </c>
      <c r="M51" s="48" t="str">
        <f>B51</f>
        <v>INT</v>
      </c>
      <c r="N51" s="49">
        <f>IF(ISNUMBER(E51),ROUND(E51,0),"")</f>
        <v>2</v>
      </c>
    </row>
    <row r="52" spans="1:14" s="41" customFormat="1" ht="3.95" customHeight="1">
      <c r="A52" s="59"/>
      <c r="B52" s="60"/>
      <c r="C52" s="78"/>
      <c r="D52" s="42"/>
      <c r="E52" s="43"/>
      <c r="F52" s="67"/>
    </row>
    <row r="53" spans="1:14" s="41" customFormat="1" ht="30" customHeight="1">
      <c r="A53" s="59" t="s">
        <v>54</v>
      </c>
      <c r="B53" s="45" t="s">
        <v>28</v>
      </c>
      <c r="C53" s="40" t="s">
        <v>55</v>
      </c>
      <c r="E53" s="68">
        <v>6421</v>
      </c>
      <c r="F53" s="47" t="str">
        <f>IF(ISBLANK(E53),"",IF(ISNUMBER(E53),IF(E53-INT(E53)=0,"","  Errore ! Inserire un numero intero senza decimali"),"  Errore ! Inserire un numero intero senza decimali"))</f>
        <v/>
      </c>
      <c r="K53" s="48" t="str">
        <f>LEFT(A53,3)</f>
        <v>ORG</v>
      </c>
      <c r="L53" s="48" t="str">
        <f>RIGHT(A53,3)</f>
        <v>272</v>
      </c>
      <c r="M53" s="48" t="str">
        <f>B53</f>
        <v>INT</v>
      </c>
      <c r="N53" s="49">
        <f>IF(ISNUMBER(E53),ROUND(E53,0),"")</f>
        <v>6421</v>
      </c>
    </row>
    <row r="54" spans="1:14" s="41" customFormat="1" ht="3.95" customHeight="1">
      <c r="A54" s="44"/>
      <c r="B54" s="45"/>
      <c r="C54" s="74"/>
      <c r="D54" s="42"/>
      <c r="E54" s="43"/>
      <c r="F54" s="67"/>
    </row>
    <row r="55" spans="1:14" s="41" customFormat="1" ht="30" customHeight="1">
      <c r="A55" s="36" t="s">
        <v>56</v>
      </c>
      <c r="B55" s="36"/>
      <c r="C55" s="37" t="s">
        <v>57</v>
      </c>
      <c r="D55" s="38"/>
      <c r="E55" s="39"/>
      <c r="F55" s="67"/>
    </row>
    <row r="56" spans="1:14" s="41" customFormat="1" ht="3.95" customHeight="1">
      <c r="A56" s="42"/>
      <c r="B56" s="104"/>
      <c r="C56" s="42"/>
      <c r="D56" s="42"/>
      <c r="E56" s="43"/>
      <c r="F56" s="67"/>
    </row>
    <row r="57" spans="1:14" s="79" customFormat="1" ht="30" customHeight="1">
      <c r="A57" s="44" t="s">
        <v>58</v>
      </c>
      <c r="B57" s="45" t="s">
        <v>28</v>
      </c>
      <c r="C57" s="75" t="s">
        <v>59</v>
      </c>
      <c r="E57" s="68">
        <v>732754</v>
      </c>
      <c r="F57" s="47" t="str">
        <f>IF(ISBLANK(E57),"",IF(ISNUMBER(E57),IF(E57-INT(E57)=0,"","  Errore ! Inserire un numero intero senza decimali"),"  Errore ! Inserire un numero intero senza decimali"))</f>
        <v/>
      </c>
      <c r="G57" s="41"/>
      <c r="H57" s="41"/>
      <c r="I57" s="41"/>
      <c r="J57" s="41"/>
      <c r="K57" s="48" t="str">
        <f>LEFT(A57,3)</f>
        <v>PRD</v>
      </c>
      <c r="L57" s="48" t="str">
        <f>RIGHT(A57,3)</f>
        <v>137</v>
      </c>
      <c r="M57" s="48" t="str">
        <f>B57</f>
        <v>INT</v>
      </c>
      <c r="N57" s="49">
        <f>IF(ISNUMBER(E57),ROUND(E57,0),"")</f>
        <v>732754</v>
      </c>
    </row>
    <row r="58" spans="1:14" s="79" customFormat="1" ht="3.95" customHeight="1">
      <c r="A58" s="44"/>
      <c r="B58" s="45"/>
      <c r="C58" s="74"/>
      <c r="D58" s="74"/>
      <c r="E58" s="80"/>
      <c r="F58" s="110"/>
    </row>
    <row r="59" spans="1:14" s="79" customFormat="1" ht="30" customHeight="1">
      <c r="A59" s="44" t="s">
        <v>60</v>
      </c>
      <c r="B59" s="45" t="s">
        <v>28</v>
      </c>
      <c r="C59" s="75" t="s">
        <v>61</v>
      </c>
      <c r="E59" s="68">
        <v>42015</v>
      </c>
      <c r="F59" s="47" t="str">
        <f>IF(ISBLANK(E59),"",IF(ISNUMBER(E59),IF(E59-INT(E59)=0,"","  Errore ! Inserire un numero intero senza decimali"),"  Errore ! Inserire un numero intero senza decimali"))</f>
        <v/>
      </c>
      <c r="G59" s="41"/>
      <c r="H59" s="41"/>
      <c r="I59" s="41"/>
      <c r="J59" s="41"/>
      <c r="K59" s="48" t="str">
        <f>LEFT(A59,3)</f>
        <v>PRD</v>
      </c>
      <c r="L59" s="48" t="str">
        <f>RIGHT(A59,3)</f>
        <v>115</v>
      </c>
      <c r="M59" s="48" t="str">
        <f>B59</f>
        <v>INT</v>
      </c>
      <c r="N59" s="49">
        <f>IF(ISNUMBER(E59),ROUND(E59,0),"")</f>
        <v>42015</v>
      </c>
    </row>
    <row r="60" spans="1:14" s="79" customFormat="1" ht="3.95" customHeight="1">
      <c r="A60" s="44"/>
      <c r="B60" s="45"/>
      <c r="C60" s="74"/>
      <c r="D60" s="74"/>
      <c r="E60" s="80"/>
      <c r="F60" s="110"/>
    </row>
    <row r="61" spans="1:14" s="79" customFormat="1" ht="30" customHeight="1">
      <c r="A61" s="44" t="s">
        <v>62</v>
      </c>
      <c r="B61" s="45" t="s">
        <v>15</v>
      </c>
      <c r="C61" s="75" t="s">
        <v>63</v>
      </c>
      <c r="E61" s="46" t="s">
        <v>17</v>
      </c>
      <c r="F61" s="47" t="str">
        <f>IF(AND(LEN(E61)=1,OR(UPPER(E61)="N",UPPER(E61)="S")),"",IF(ISBLANK(E61),"","  Errore ! Inserire S o N"))</f>
        <v/>
      </c>
      <c r="G61" s="41"/>
      <c r="H61" s="41"/>
      <c r="I61" s="41"/>
      <c r="J61" s="41"/>
      <c r="K61" s="48" t="str">
        <f>LEFT(A61,3)</f>
        <v>PRD</v>
      </c>
      <c r="L61" s="48" t="str">
        <f>RIGHT(A61,3)</f>
        <v>159</v>
      </c>
      <c r="M61" s="48" t="str">
        <f>B61</f>
        <v>FLAG</v>
      </c>
      <c r="N61" s="49" t="str">
        <f>IF(AND(LEN(E61)=1,OR(UPPER(E61)="N",UPPER(E61)="S")),UPPER(E61),"")</f>
        <v>S</v>
      </c>
    </row>
    <row r="62" spans="1:14" s="79" customFormat="1" ht="3.95" customHeight="1">
      <c r="A62" s="44"/>
      <c r="B62" s="45"/>
      <c r="C62" s="74"/>
      <c r="D62" s="74"/>
      <c r="E62" s="80"/>
      <c r="F62" s="110"/>
    </row>
    <row r="63" spans="1:14" s="79" customFormat="1" ht="30" customHeight="1">
      <c r="A63" s="44" t="s">
        <v>64</v>
      </c>
      <c r="B63" s="45" t="s">
        <v>15</v>
      </c>
      <c r="C63" s="75" t="s">
        <v>65</v>
      </c>
      <c r="E63" s="46" t="s">
        <v>17</v>
      </c>
      <c r="F63" s="47" t="str">
        <f>IF(AND(LEN(E63)=1,OR(UPPER(E63)="N",UPPER(E63)="S")),"",IF(ISBLANK(E63),"","  Errore ! Inserire S o N"))</f>
        <v/>
      </c>
      <c r="G63" s="41"/>
      <c r="H63" s="41"/>
      <c r="I63" s="41"/>
      <c r="J63" s="41"/>
      <c r="K63" s="48" t="str">
        <f>LEFT(A63,3)</f>
        <v>PRD</v>
      </c>
      <c r="L63" s="48" t="str">
        <f>RIGHT(A63,3)</f>
        <v>273</v>
      </c>
      <c r="M63" s="48" t="str">
        <f>B63</f>
        <v>FLAG</v>
      </c>
      <c r="N63" s="49" t="str">
        <f>IF(AND(LEN(E63)=1,OR(UPPER(E63)="N",UPPER(E63)="S")),UPPER(E63),"")</f>
        <v>S</v>
      </c>
    </row>
    <row r="64" spans="1:14" s="79" customFormat="1" ht="3.95" customHeight="1">
      <c r="A64" s="44"/>
      <c r="B64" s="45"/>
      <c r="C64" s="74"/>
      <c r="D64" s="74"/>
      <c r="E64" s="80"/>
      <c r="F64" s="110"/>
    </row>
    <row r="65" spans="1:14" s="79" customFormat="1" ht="30" customHeight="1">
      <c r="A65" s="44" t="s">
        <v>66</v>
      </c>
      <c r="B65" s="45" t="s">
        <v>15</v>
      </c>
      <c r="C65" s="75" t="s">
        <v>67</v>
      </c>
      <c r="E65" s="46" t="s">
        <v>17</v>
      </c>
      <c r="F65" s="47" t="str">
        <f>IF(AND(LEN(E65)=1,OR(UPPER(E65)="N",UPPER(E65)="S")),"",IF(ISBLANK(E65),"","  Errore ! Inserire S o N"))</f>
        <v/>
      </c>
      <c r="G65" s="41"/>
      <c r="H65" s="41"/>
      <c r="I65" s="41"/>
      <c r="J65" s="41"/>
      <c r="K65" s="48" t="str">
        <f>LEFT(A65,3)</f>
        <v>PRD</v>
      </c>
      <c r="L65" s="48" t="str">
        <f>RIGHT(A65,3)</f>
        <v>274</v>
      </c>
      <c r="M65" s="48" t="str">
        <f>B65</f>
        <v>FLAG</v>
      </c>
      <c r="N65" s="49" t="str">
        <f>IF(AND(LEN(E65)=1,OR(UPPER(E65)="N",UPPER(E65)="S")),UPPER(E65),"")</f>
        <v>S</v>
      </c>
    </row>
    <row r="66" spans="1:14" s="79" customFormat="1" ht="3.95" customHeight="1">
      <c r="A66" s="44"/>
      <c r="B66" s="45"/>
      <c r="C66" s="74"/>
      <c r="D66" s="74"/>
      <c r="E66" s="80"/>
      <c r="F66" s="110"/>
    </row>
    <row r="67" spans="1:14" s="79" customFormat="1" ht="30" customHeight="1">
      <c r="A67" s="44" t="s">
        <v>68</v>
      </c>
      <c r="B67" s="45" t="s">
        <v>15</v>
      </c>
      <c r="C67" s="75" t="s">
        <v>69</v>
      </c>
      <c r="E67" s="46" t="s">
        <v>85</v>
      </c>
      <c r="F67" s="47" t="str">
        <f>IF(AND(LEN(E67)=1,OR(UPPER(E67)="N",UPPER(E67)="S")),"",IF(ISBLANK(E67),"","  Errore ! Inserire S o N"))</f>
        <v/>
      </c>
      <c r="G67" s="41"/>
      <c r="H67" s="41"/>
      <c r="I67" s="41"/>
      <c r="J67" s="41"/>
      <c r="K67" s="48" t="str">
        <f>LEFT(A67,3)</f>
        <v>PRD</v>
      </c>
      <c r="L67" s="48" t="str">
        <f>RIGHT(A67,3)</f>
        <v>275</v>
      </c>
      <c r="M67" s="48" t="str">
        <f>B67</f>
        <v>FLAG</v>
      </c>
      <c r="N67" s="49" t="str">
        <f>IF(AND(LEN(E67)=1,OR(UPPER(E67)="N",UPPER(E67)="S")),UPPER(E67),"")</f>
        <v>N</v>
      </c>
    </row>
    <row r="68" spans="1:14" s="79" customFormat="1" ht="3.95" customHeight="1">
      <c r="A68" s="44"/>
      <c r="B68" s="45"/>
      <c r="C68" s="74"/>
      <c r="D68" s="74"/>
      <c r="E68" s="80"/>
      <c r="F68" s="111"/>
    </row>
    <row r="69" spans="1:14" s="41" customFormat="1" ht="30" customHeight="1">
      <c r="A69" s="36" t="s">
        <v>70</v>
      </c>
      <c r="B69" s="36"/>
      <c r="C69" s="37" t="s">
        <v>71</v>
      </c>
      <c r="D69" s="38"/>
      <c r="E69" s="39"/>
      <c r="F69" s="103"/>
    </row>
    <row r="70" spans="1:14" s="41" customFormat="1" ht="3.95" customHeight="1">
      <c r="A70" s="82"/>
      <c r="B70" s="112"/>
      <c r="C70" s="42"/>
      <c r="D70" s="42"/>
      <c r="E70" s="43"/>
      <c r="F70" s="103"/>
    </row>
    <row r="71" spans="1:14" s="41" customFormat="1" ht="15">
      <c r="A71" s="44" t="s">
        <v>72</v>
      </c>
      <c r="B71" s="45" t="s">
        <v>73</v>
      </c>
      <c r="C71" s="42" t="s">
        <v>74</v>
      </c>
      <c r="E71" s="43"/>
      <c r="F71" s="40"/>
      <c r="K71" s="48" t="str">
        <f>LEFT(A71,3)</f>
        <v>INF</v>
      </c>
      <c r="L71" s="48" t="str">
        <f>RIGHT(A71,3)</f>
        <v>209</v>
      </c>
      <c r="M71" s="48" t="str">
        <f>B71</f>
        <v>NOTE</v>
      </c>
      <c r="N71" s="41" t="str">
        <f>IF(ISBLANK(C72),"",LEFT(C72,1500))</f>
        <v/>
      </c>
    </row>
    <row r="72" spans="1:14" s="41" customFormat="1" ht="45" customHeight="1">
      <c r="A72" s="83"/>
      <c r="B72" s="113"/>
      <c r="C72" s="133"/>
      <c r="D72" s="134"/>
      <c r="E72" s="135"/>
      <c r="F72" s="84" t="str">
        <f>IF(LEN(C72)&gt;1500,"Attenzione, è stato superato il numero massimo di 1500 caratteri","")</f>
        <v/>
      </c>
    </row>
    <row r="73" spans="1:14">
      <c r="A73" s="85"/>
      <c r="B73" s="114"/>
      <c r="C73" s="86"/>
      <c r="D73" s="86"/>
      <c r="E73" s="87"/>
    </row>
    <row r="74" spans="1:14" ht="15">
      <c r="A74" s="44" t="s">
        <v>75</v>
      </c>
      <c r="B74" s="45" t="s">
        <v>73</v>
      </c>
      <c r="C74" s="42" t="s">
        <v>76</v>
      </c>
      <c r="E74" s="43"/>
      <c r="F74" s="40"/>
      <c r="G74" s="41"/>
      <c r="H74" s="41"/>
      <c r="I74" s="41"/>
      <c r="J74" s="41"/>
      <c r="K74" s="48" t="str">
        <f>LEFT(A74,3)</f>
        <v>INF</v>
      </c>
      <c r="L74" s="48" t="str">
        <f>RIGHT(A74,3)</f>
        <v>127</v>
      </c>
      <c r="M74" s="48" t="str">
        <f>B74</f>
        <v>NOTE</v>
      </c>
      <c r="N74" s="41" t="str">
        <f>IF(ISBLANK(C75),"",LEFT(C75,1500))</f>
        <v/>
      </c>
    </row>
    <row r="75" spans="1:14" ht="45" customHeight="1">
      <c r="A75" s="88"/>
      <c r="B75" s="115"/>
      <c r="C75" s="133"/>
      <c r="D75" s="134"/>
      <c r="E75" s="135"/>
      <c r="F75" s="84" t="str">
        <f>IF(LEN(C75)&gt;1500,"Attenzione, è stato superato il numero massimo di 1500 caratteri","")</f>
        <v/>
      </c>
      <c r="K75" s="89" t="s">
        <v>77</v>
      </c>
    </row>
  </sheetData>
  <sheetProtection password="EA98" sheet="1" selectLockedCells="1"/>
  <mergeCells count="5">
    <mergeCell ref="F2:F3"/>
    <mergeCell ref="F4:F5"/>
    <mergeCell ref="F6:F9"/>
    <mergeCell ref="C72:E72"/>
    <mergeCell ref="C75:E75"/>
  </mergeCells>
  <dataValidations count="4">
    <dataValidation type="textLength" allowBlank="1" showInputMessage="1" showErrorMessage="1" error="Inserire massimo 1500 caratteri" sqref="C75:E75 C72:E72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15 E13 E61 E63 E65 E67">
      <formula1>"s,n,S,N"</formula1>
    </dataValidation>
    <dataValidation type="whole" operator="lessThan" allowBlank="1" showInputMessage="1" showErrorMessage="1" errorTitle="Errore di digitazione" error="Inserire solo numeri interi o lasciare vuoto." sqref="E23 E29 E31 E35 E39 E47 E51 E37 E41 E45 E49 E53 E57 E59 E27 E4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rowBreaks count="1" manualBreakCount="1">
    <brk id="32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78">
    <pageSetUpPr fitToPage="1"/>
  </sheetPr>
  <dimension ref="A1:N83"/>
  <sheetViews>
    <sheetView showGridLines="0" zoomScale="76" zoomScaleNormal="76" workbookViewId="0">
      <selection activeCell="E53" sqref="E53"/>
    </sheetView>
  </sheetViews>
  <sheetFormatPr defaultColWidth="10" defaultRowHeight="15.75"/>
  <cols>
    <col min="1" max="2" width="7.7109375" style="90" customWidth="1"/>
    <col min="3" max="3" width="139.5703125" style="35" customWidth="1"/>
    <col min="4" max="4" width="2.28515625" style="35" customWidth="1"/>
    <col min="5" max="5" width="14" style="91" bestFit="1" customWidth="1"/>
    <col min="6" max="6" width="39.5703125" style="102" customWidth="1"/>
    <col min="7" max="10" width="10" style="35"/>
    <col min="11" max="14" width="10" style="35" hidden="1" customWidth="1"/>
    <col min="15" max="16384" width="10" style="35"/>
  </cols>
  <sheetData>
    <row r="1" spans="1:14" s="5" customFormat="1" ht="45" customHeight="1" thickBot="1">
      <c r="A1" s="1" t="s">
        <v>0</v>
      </c>
      <c r="B1" s="1"/>
      <c r="C1" s="2"/>
      <c r="D1" s="2"/>
      <c r="E1" s="3"/>
      <c r="F1" s="4" t="s">
        <v>1</v>
      </c>
      <c r="H1" s="117" t="s">
        <v>86</v>
      </c>
    </row>
    <row r="2" spans="1:14" s="5" customFormat="1" ht="41.45" customHeight="1">
      <c r="A2" s="7" t="s">
        <v>3</v>
      </c>
      <c r="B2" s="7"/>
      <c r="C2" s="8"/>
      <c r="D2" s="9"/>
      <c r="E2" s="10"/>
      <c r="F2" s="127" t="e">
        <f>IF(AND(ISBLANK($E$23),OR(SUMIF([1]t1!N$1:N$65536,$H$1,[1]t1!K$1:K$65536)+SUMIF([1]t1!N$1:N$65536,$H$1,[1]t1!L$1:L$65536)&gt;0,SUMIF([1]t12!L$1:L$65536,$H$1,[1]t12!C$1:C$65536)&gt;6)),"Attenzione: è necessario compilare la domanda GEN195 !!!","OK")</f>
        <v>#VALUE!</v>
      </c>
    </row>
    <row r="3" spans="1:14" s="16" customFormat="1" ht="30" customHeight="1" thickBot="1">
      <c r="A3" s="11"/>
      <c r="B3" s="12"/>
      <c r="C3" s="13"/>
      <c r="D3" s="14"/>
      <c r="E3" s="15"/>
      <c r="F3" s="128"/>
    </row>
    <row r="4" spans="1:14" s="5" customFormat="1" ht="16.5" customHeight="1">
      <c r="A4" s="17"/>
      <c r="B4" s="17"/>
      <c r="C4" s="18"/>
      <c r="D4" s="18"/>
      <c r="E4" s="18"/>
      <c r="F4" s="129" t="s">
        <v>4</v>
      </c>
    </row>
    <row r="5" spans="1:14" s="5" customFormat="1" ht="20.25" customHeight="1" thickBot="1">
      <c r="A5" s="19" t="s">
        <v>5</v>
      </c>
      <c r="B5" s="19"/>
      <c r="C5" s="20"/>
      <c r="D5" s="21"/>
      <c r="E5" s="21"/>
      <c r="F5" s="130"/>
    </row>
    <row r="6" spans="1:14" s="22" customFormat="1" ht="20.25" customHeight="1">
      <c r="A6" s="19"/>
      <c r="B6" s="19"/>
      <c r="C6" s="20"/>
      <c r="D6" s="21"/>
      <c r="E6" s="21"/>
      <c r="F6" s="131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22" customFormat="1" ht="65.25" customHeight="1">
      <c r="A7" s="23"/>
      <c r="B7" s="23"/>
      <c r="C7" s="24"/>
      <c r="D7" s="24"/>
      <c r="E7" s="25"/>
      <c r="F7" s="132"/>
    </row>
    <row r="8" spans="1:14" s="22" customFormat="1" ht="30.75" customHeight="1">
      <c r="A8" s="26"/>
      <c r="B8" s="26"/>
      <c r="C8" s="27" t="s">
        <v>87</v>
      </c>
      <c r="F8" s="132"/>
      <c r="N8" s="28" t="s">
        <v>7</v>
      </c>
    </row>
    <row r="9" spans="1:14" s="22" customFormat="1" ht="30.75" customHeight="1" thickBot="1">
      <c r="A9" s="26"/>
      <c r="B9" s="26"/>
      <c r="C9" s="24"/>
      <c r="D9" s="24"/>
      <c r="E9" s="29"/>
      <c r="F9" s="128"/>
      <c r="N9" s="30">
        <f>(COUNTIF(E:E,"&lt;&gt;"&amp;"")+COUNTIF(C80,"&lt;&gt;"&amp;"")+COUNTIF(C83,"&lt;&gt;"&amp;""))</f>
        <v>23</v>
      </c>
    </row>
    <row r="10" spans="1:14" ht="3.95" customHeight="1">
      <c r="A10" s="31"/>
      <c r="B10" s="31"/>
      <c r="C10" s="32"/>
      <c r="D10" s="31"/>
      <c r="E10" s="33"/>
      <c r="F10" s="118"/>
    </row>
    <row r="11" spans="1:14" s="41" customFormat="1" ht="30" customHeight="1">
      <c r="A11" s="36" t="s">
        <v>8</v>
      </c>
      <c r="B11" s="36"/>
      <c r="C11" s="37" t="s">
        <v>9</v>
      </c>
      <c r="D11" s="38"/>
      <c r="E11" s="39"/>
      <c r="F11" s="118"/>
      <c r="K11" s="28" t="s">
        <v>10</v>
      </c>
      <c r="L11" s="28" t="s">
        <v>11</v>
      </c>
      <c r="M11" s="28" t="s">
        <v>12</v>
      </c>
      <c r="N11" s="28" t="s">
        <v>13</v>
      </c>
    </row>
    <row r="12" spans="1:14" s="41" customFormat="1" ht="3.95" customHeight="1">
      <c r="A12" s="42"/>
      <c r="B12" s="42"/>
      <c r="C12" s="42"/>
      <c r="D12" s="42"/>
      <c r="E12" s="43"/>
      <c r="F12" s="103"/>
    </row>
    <row r="13" spans="1:14" s="41" customFormat="1" ht="30" customHeight="1">
      <c r="A13" s="44" t="s">
        <v>14</v>
      </c>
      <c r="B13" s="45" t="s">
        <v>15</v>
      </c>
      <c r="C13" s="40" t="s">
        <v>16</v>
      </c>
      <c r="E13" s="46" t="s">
        <v>17</v>
      </c>
      <c r="F13" s="47" t="str">
        <f>IF(AND(LEN(E13)=1,OR(UPPER(E13)="N",UPPER(E13)="S")),"",IF(ISBLANK(E13),"","  Errore ! Inserire S o N"))</f>
        <v/>
      </c>
      <c r="K13" s="48" t="str">
        <f>LEFT(A13,3)</f>
        <v>GEN</v>
      </c>
      <c r="L13" s="48" t="str">
        <f>RIGHT(A13,3)</f>
        <v>172</v>
      </c>
      <c r="M13" s="48" t="str">
        <f>B13</f>
        <v>FLAG</v>
      </c>
      <c r="N13" s="49" t="str">
        <f>IF(AND(LEN(E13)=1,OR(UPPER(E13)="N",UPPER(E13)="S")),UPPER(E13),"")</f>
        <v>S</v>
      </c>
    </row>
    <row r="14" spans="1:14" s="41" customFormat="1" ht="3.95" customHeight="1">
      <c r="A14" s="44"/>
      <c r="B14" s="44"/>
      <c r="C14" s="42"/>
      <c r="D14" s="42"/>
      <c r="E14" s="43"/>
      <c r="F14" s="67"/>
    </row>
    <row r="15" spans="1:14" s="41" customFormat="1" ht="30" customHeight="1">
      <c r="A15" s="44" t="s">
        <v>18</v>
      </c>
      <c r="B15" s="45" t="s">
        <v>15</v>
      </c>
      <c r="C15" s="40" t="s">
        <v>19</v>
      </c>
      <c r="E15" s="46" t="s">
        <v>17</v>
      </c>
      <c r="F15" s="47" t="str">
        <f>IF(AND(LEN(E15)=1,OR(UPPER(E15)="N",UPPER(E15)="S")),"",IF(ISBLANK(E15),"","  Errore ! Inserire S o N"))</f>
        <v/>
      </c>
      <c r="K15" s="48" t="str">
        <f>LEFT(A15,3)</f>
        <v>GEN</v>
      </c>
      <c r="L15" s="48" t="str">
        <f>RIGHT(A15,3)</f>
        <v>207</v>
      </c>
      <c r="M15" s="48" t="str">
        <f>B15</f>
        <v>FLAG</v>
      </c>
      <c r="N15" s="49" t="str">
        <f>IF(AND(LEN(E15)=1,OR(UPPER(E15)="N",UPPER(E15)="S")),UPPER(E15),"")</f>
        <v>S</v>
      </c>
    </row>
    <row r="16" spans="1:14" s="41" customFormat="1" ht="3.95" customHeight="1">
      <c r="A16" s="44"/>
      <c r="B16" s="44"/>
      <c r="C16" s="42"/>
      <c r="D16" s="42"/>
      <c r="E16" s="43"/>
      <c r="F16" s="67"/>
    </row>
    <row r="17" spans="1:14" s="41" customFormat="1" ht="30" customHeight="1">
      <c r="A17" s="51" t="s">
        <v>20</v>
      </c>
      <c r="B17" s="52" t="s">
        <v>21</v>
      </c>
      <c r="C17" s="53" t="s">
        <v>22</v>
      </c>
      <c r="D17" s="61"/>
      <c r="E17" s="54">
        <v>43629</v>
      </c>
      <c r="F17" s="55" t="str">
        <f ca="1">IF(ISBLANK(E17),"",IF(AND(E17&gt;=DATE([1]t1!$L$1-2,1,1),E17&lt;=TODAY()),"","Digitare una data non anteriore al 1 Gennaio "&amp;[1]t1!$L$1-1&amp;" (gg/mm/aaaa)"))</f>
        <v/>
      </c>
      <c r="K17" s="48" t="str">
        <f>LEFT(A17,3)</f>
        <v>GEN</v>
      </c>
      <c r="L17" s="48" t="str">
        <f>RIGHT(A17,3)</f>
        <v>353</v>
      </c>
      <c r="M17" s="48" t="str">
        <f>B17</f>
        <v>DATE</v>
      </c>
      <c r="N17" s="56" t="str">
        <f ca="1">IF(AND(E17&gt;=DATE(2017,1,1),E17&lt;=TODAY()),"'"&amp;DAY(E17)&amp;"/"&amp;MONTH(E17)&amp;"/"&amp;YEAR(E17),"")</f>
        <v>'13/6/2019</v>
      </c>
    </row>
    <row r="18" spans="1:14" s="41" customFormat="1" ht="3.95" customHeight="1">
      <c r="A18" s="51"/>
      <c r="B18" s="52"/>
      <c r="C18" s="57"/>
      <c r="D18" s="65"/>
      <c r="E18" s="66"/>
      <c r="F18" s="58"/>
    </row>
    <row r="19" spans="1:14" s="41" customFormat="1" ht="30" customHeight="1">
      <c r="A19" s="51" t="s">
        <v>23</v>
      </c>
      <c r="B19" s="52" t="s">
        <v>21</v>
      </c>
      <c r="C19" s="53" t="s">
        <v>24</v>
      </c>
      <c r="D19" s="61"/>
      <c r="E19" s="54"/>
      <c r="F19" s="55" t="str">
        <f ca="1">IF(ISBLANK(E19),"",IF(AND(E19&gt;=DATE([1]t1!$L$1-2,1,1),E19&lt;=TODAY()),"","Digitare una data non anteriore al 1 Gennaio "&amp;[1]t1!$L$1-1&amp;" (gg/mm/aaaa)"))</f>
        <v/>
      </c>
      <c r="K19" s="48" t="str">
        <f>LEFT(A19,3)</f>
        <v>GEN</v>
      </c>
      <c r="L19" s="48" t="str">
        <f>RIGHT(A19,3)</f>
        <v>354</v>
      </c>
      <c r="M19" s="48" t="str">
        <f>B19</f>
        <v>DATE</v>
      </c>
      <c r="N19" s="56" t="str">
        <f ca="1">IF(AND(E19&gt;=DATE(2017,1,1),E19&lt;=TODAY()),"'"&amp;DAY(E19)&amp;"/"&amp;MONTH(E19)&amp;"/"&amp;YEAR(E19),"")</f>
        <v/>
      </c>
    </row>
    <row r="20" spans="1:14" s="41" customFormat="1" ht="3.95" customHeight="1">
      <c r="A20" s="51"/>
      <c r="B20" s="52"/>
      <c r="C20" s="53"/>
      <c r="D20" s="61"/>
      <c r="E20" s="119"/>
      <c r="F20" s="58"/>
    </row>
    <row r="21" spans="1:14" s="41" customFormat="1" ht="30" customHeight="1">
      <c r="A21" s="51" t="s">
        <v>25</v>
      </c>
      <c r="B21" s="52" t="s">
        <v>21</v>
      </c>
      <c r="C21" s="53" t="s">
        <v>26</v>
      </c>
      <c r="D21" s="61"/>
      <c r="E21" s="54"/>
      <c r="F21" s="55" t="str">
        <f ca="1">IF(ISBLANK(E21),"",IF(AND(E21&gt;=DATE([1]t1!$L$1-2,1,1),E21&lt;=TODAY()),"","Digitare una data non anteriore al 1 Gennaio "&amp;[1]t1!$L$1-1&amp;" (gg/mm/aaaa)"))</f>
        <v/>
      </c>
      <c r="K21" s="48" t="str">
        <f>LEFT(A21,3)</f>
        <v>GEN</v>
      </c>
      <c r="L21" s="48" t="str">
        <f>RIGHT(A21,3)</f>
        <v>355</v>
      </c>
      <c r="M21" s="48" t="str">
        <f>B21</f>
        <v>DATE</v>
      </c>
      <c r="N21" s="56" t="str">
        <f ca="1">IF(AND(E21&gt;=DATE(2017,1,1),E21&lt;=TODAY()),"'"&amp;DAY(E21)&amp;"/"&amp;MONTH(E21)&amp;"/"&amp;YEAR(E21),"")</f>
        <v/>
      </c>
    </row>
    <row r="22" spans="1:14" s="41" customFormat="1" ht="3.95" customHeight="1">
      <c r="A22" s="62"/>
      <c r="B22" s="63"/>
      <c r="C22" s="64"/>
      <c r="D22" s="65"/>
      <c r="E22" s="66"/>
      <c r="F22" s="67"/>
    </row>
    <row r="23" spans="1:14" s="41" customFormat="1" ht="30" customHeight="1">
      <c r="A23" s="44" t="s">
        <v>27</v>
      </c>
      <c r="B23" s="45" t="s">
        <v>28</v>
      </c>
      <c r="C23" s="53" t="s">
        <v>29</v>
      </c>
      <c r="E23" s="68">
        <v>0</v>
      </c>
      <c r="F23" s="47" t="str">
        <f>IF(ISBLANK(E23),"",IF(ISNUMBER(E23),IF(E23-INT(E23)=0,"","  Errore ! Inserire un numero intero senza decimali"),"  Errore ! Inserire un numero intero senza decimali"))</f>
        <v/>
      </c>
      <c r="K23" s="48" t="str">
        <f>LEFT(A23,3)</f>
        <v>GEN</v>
      </c>
      <c r="L23" s="48" t="str">
        <f>RIGHT(A23,3)</f>
        <v>195</v>
      </c>
      <c r="M23" s="48" t="str">
        <f>B23</f>
        <v>INT</v>
      </c>
      <c r="N23" s="49">
        <f>IF(ISNUMBER(E23),ROUND(E23,0),"")</f>
        <v>0</v>
      </c>
    </row>
    <row r="24" spans="1:14" s="41" customFormat="1" ht="3.95" customHeight="1">
      <c r="A24" s="69"/>
      <c r="B24" s="69"/>
      <c r="C24" s="42"/>
      <c r="D24" s="42"/>
      <c r="E24" s="43"/>
      <c r="F24" s="67"/>
    </row>
    <row r="25" spans="1:14" s="41" customFormat="1" ht="30" customHeight="1">
      <c r="A25" s="36" t="s">
        <v>30</v>
      </c>
      <c r="B25" s="36"/>
      <c r="C25" s="37" t="s">
        <v>31</v>
      </c>
      <c r="D25" s="38"/>
      <c r="E25" s="39"/>
      <c r="F25" s="67"/>
    </row>
    <row r="26" spans="1:14" s="41" customFormat="1" ht="3.95" customHeight="1">
      <c r="A26" s="42"/>
      <c r="B26" s="42"/>
      <c r="C26" s="42"/>
      <c r="D26" s="42"/>
      <c r="E26" s="43"/>
      <c r="F26" s="67"/>
    </row>
    <row r="27" spans="1:14" s="72" customFormat="1" ht="30" customHeight="1">
      <c r="A27" s="51" t="s">
        <v>88</v>
      </c>
      <c r="B27" s="52" t="s">
        <v>28</v>
      </c>
      <c r="C27" s="53" t="s">
        <v>89</v>
      </c>
      <c r="E27" s="73">
        <v>6362457</v>
      </c>
      <c r="F27" s="105" t="str">
        <f>IF(ISBLANK(E27),"",IF(ISNUMBER(E27),IF(E27-INT(E27)=0,"","  Errore ! Inserire un numero intero senza decimali"),"  Errore ! Inserire un numero intero senza decimali"))</f>
        <v/>
      </c>
      <c r="K27" s="106" t="str">
        <f>LEFT(A27,3)</f>
        <v>LEG</v>
      </c>
      <c r="L27" s="106" t="str">
        <f>RIGHT(A27,3)</f>
        <v>397</v>
      </c>
      <c r="M27" s="106" t="str">
        <f>B27</f>
        <v>INT</v>
      </c>
      <c r="N27" s="106">
        <f>IF(ISNUMBER(E27),ROUND(E27,0),"")</f>
        <v>6362457</v>
      </c>
    </row>
    <row r="28" spans="1:14" s="41" customFormat="1" ht="3.95" customHeight="1">
      <c r="A28" s="44"/>
      <c r="B28" s="44"/>
      <c r="C28" s="74"/>
      <c r="D28" s="42"/>
      <c r="E28" s="43"/>
      <c r="F28" s="67"/>
    </row>
    <row r="29" spans="1:14" s="61" customFormat="1" ht="30" customHeight="1">
      <c r="A29" s="51" t="s">
        <v>32</v>
      </c>
      <c r="B29" s="52" t="s">
        <v>28</v>
      </c>
      <c r="C29" s="53" t="s">
        <v>33</v>
      </c>
      <c r="D29" s="120"/>
      <c r="E29" s="73">
        <v>9389081</v>
      </c>
      <c r="F29" s="121" t="str">
        <f>IF(ISBLANK(E29),"",IF(ISNUMBER(E29),IF(E29-INT(E29)=0,"","  Errore ! Inserire un numero intero senza decimali"),"  Errore ! Inserire un numero intero senza decimali"))</f>
        <v/>
      </c>
      <c r="K29" s="122" t="str">
        <f>LEFT(A29,3)</f>
        <v>LEG</v>
      </c>
      <c r="L29" s="122" t="str">
        <f>RIGHT(A29,3)</f>
        <v>357</v>
      </c>
      <c r="M29" s="122" t="str">
        <f>B29</f>
        <v>INT</v>
      </c>
      <c r="N29" s="106">
        <f>IF(ISNUMBER(E29),ROUND(E29,0),"")</f>
        <v>9389081</v>
      </c>
    </row>
    <row r="30" spans="1:14" s="61" customFormat="1" ht="3.95" customHeight="1">
      <c r="A30" s="51"/>
      <c r="B30" s="51"/>
      <c r="C30" s="57"/>
      <c r="D30" s="57"/>
      <c r="E30" s="123"/>
      <c r="F30" s="124"/>
    </row>
    <row r="31" spans="1:14" s="61" customFormat="1" ht="30" customHeight="1">
      <c r="A31" s="51" t="s">
        <v>34</v>
      </c>
      <c r="B31" s="52" t="s">
        <v>28</v>
      </c>
      <c r="C31" s="53" t="s">
        <v>35</v>
      </c>
      <c r="D31" s="120"/>
      <c r="E31" s="125"/>
      <c r="F31" s="121" t="str">
        <f>IF(ISBLANK(E31),"",IF(ISNUMBER(E31),IF(E31-INT(E31)=0,"","  Errore ! Inserire un numero intero senza decimali"),"  Errore ! Inserire un numero intero senza decimali"))</f>
        <v/>
      </c>
      <c r="K31" s="122" t="str">
        <f>LEFT(A31,3)</f>
        <v>LEG</v>
      </c>
      <c r="L31" s="122" t="str">
        <f>RIGHT(A31,3)</f>
        <v>398</v>
      </c>
      <c r="M31" s="122" t="str">
        <f>B31</f>
        <v>INT</v>
      </c>
      <c r="N31" s="106" t="str">
        <f>IF(ISNUMBER(E31),ROUND(E31,0),"")</f>
        <v/>
      </c>
    </row>
    <row r="32" spans="1:14" s="61" customFormat="1" ht="3.95" customHeight="1">
      <c r="A32" s="51"/>
      <c r="B32" s="51"/>
      <c r="C32" s="57"/>
      <c r="D32" s="57"/>
      <c r="E32" s="123"/>
      <c r="F32" s="124"/>
    </row>
    <row r="33" spans="1:14" s="61" customFormat="1" ht="30" customHeight="1">
      <c r="A33" s="51" t="s">
        <v>90</v>
      </c>
      <c r="B33" s="52" t="s">
        <v>28</v>
      </c>
      <c r="C33" s="53" t="s">
        <v>91</v>
      </c>
      <c r="D33" s="120"/>
      <c r="E33" s="125"/>
      <c r="F33" s="121" t="str">
        <f>IF(ISBLANK(E33),"",IF(ISNUMBER(E33),IF(E33-INT(E33)=0,"","  Errore ! Inserire un numero intero senza decimali"),"  Errore ! Inserire un numero intero senza decimali"))</f>
        <v/>
      </c>
      <c r="K33" s="122" t="str">
        <f>LEFT(A33,3)</f>
        <v>LEG</v>
      </c>
      <c r="L33" s="122" t="str">
        <f>RIGHT(A33,3)</f>
        <v>362</v>
      </c>
      <c r="M33" s="122" t="str">
        <f>B33</f>
        <v>INT</v>
      </c>
      <c r="N33" s="106" t="str">
        <f>IF(ISNUMBER(E33),ROUND(E33,0),"")</f>
        <v/>
      </c>
    </row>
    <row r="34" spans="1:14" s="61" customFormat="1" ht="3.95" customHeight="1">
      <c r="A34" s="51"/>
      <c r="B34" s="51"/>
      <c r="C34" s="57"/>
      <c r="D34" s="57"/>
      <c r="E34" s="123"/>
      <c r="F34" s="124"/>
    </row>
    <row r="35" spans="1:14" s="41" customFormat="1" ht="30" customHeight="1">
      <c r="A35" s="44" t="s">
        <v>92</v>
      </c>
      <c r="B35" s="45" t="s">
        <v>28</v>
      </c>
      <c r="C35" s="75" t="s">
        <v>93</v>
      </c>
      <c r="E35" s="68"/>
      <c r="F35" s="47" t="str">
        <f>IF(ISBLANK(E35),"",IF(ISNUMBER(E35),IF(E35-INT(E35)=0,"","  Errore ! Inserire un numero intero senza decimali"),"  Errore ! Inserire un numero intero senza decimali"))</f>
        <v/>
      </c>
      <c r="K35" s="48" t="str">
        <f>LEFT(A35,3)</f>
        <v>LEG</v>
      </c>
      <c r="L35" s="48" t="str">
        <f>RIGHT(A35,3)</f>
        <v>364</v>
      </c>
      <c r="M35" s="48" t="str">
        <f>B35</f>
        <v>INT</v>
      </c>
      <c r="N35" s="49" t="str">
        <f>IF(ISNUMBER(E35),ROUND(E35,0),"")</f>
        <v/>
      </c>
    </row>
    <row r="36" spans="1:14" s="41" customFormat="1" ht="3.95" customHeight="1">
      <c r="A36" s="44"/>
      <c r="B36" s="44"/>
      <c r="C36" s="74"/>
      <c r="D36" s="42"/>
      <c r="E36" s="43"/>
      <c r="F36" s="67"/>
    </row>
    <row r="37" spans="1:14" s="41" customFormat="1" ht="30" customHeight="1">
      <c r="A37" s="36" t="s">
        <v>38</v>
      </c>
      <c r="B37" s="36"/>
      <c r="C37" s="37" t="s">
        <v>39</v>
      </c>
      <c r="D37" s="38"/>
      <c r="E37" s="39"/>
      <c r="F37" s="67"/>
    </row>
    <row r="38" spans="1:14" s="41" customFormat="1" ht="3.95" customHeight="1">
      <c r="A38" s="42"/>
      <c r="B38" s="42"/>
      <c r="C38" s="42"/>
      <c r="D38" s="42"/>
      <c r="E38" s="43"/>
      <c r="F38" s="67"/>
    </row>
    <row r="39" spans="1:14" s="41" customFormat="1" ht="30" customHeight="1">
      <c r="A39" s="59" t="s">
        <v>94</v>
      </c>
      <c r="B39" s="60" t="s">
        <v>28</v>
      </c>
      <c r="C39" s="75" t="s">
        <v>95</v>
      </c>
      <c r="D39" s="79"/>
      <c r="E39" s="68">
        <v>79</v>
      </c>
      <c r="F39" s="47" t="str">
        <f>IF(ISBLANK(E39),"",IF(ISNUMBER(E39),IF(E39-INT(E39)=0,"","  Errore ! Inserire un numero intero senza decimali"),"  Errore ! Inserire un numero intero senza decimali"))</f>
        <v/>
      </c>
      <c r="K39" s="48" t="str">
        <f>LEFT(A39,3)</f>
        <v>ORG</v>
      </c>
      <c r="L39" s="48" t="str">
        <f>RIGHT(A39,3)</f>
        <v>375</v>
      </c>
      <c r="M39" s="48" t="str">
        <f>B39</f>
        <v>INT</v>
      </c>
      <c r="N39" s="49">
        <f>IF(ISNUMBER(E39),ROUND(E39,0),"")</f>
        <v>79</v>
      </c>
    </row>
    <row r="40" spans="1:14" s="41" customFormat="1" ht="3.95" customHeight="1">
      <c r="A40" s="59"/>
      <c r="B40" s="59"/>
      <c r="C40" s="74"/>
      <c r="D40" s="74"/>
      <c r="E40" s="43"/>
      <c r="F40" s="67"/>
    </row>
    <row r="41" spans="1:14" s="41" customFormat="1" ht="30" customHeight="1">
      <c r="A41" s="59" t="s">
        <v>96</v>
      </c>
      <c r="B41" s="60" t="s">
        <v>28</v>
      </c>
      <c r="C41" s="75" t="s">
        <v>97</v>
      </c>
      <c r="D41" s="79"/>
      <c r="E41" s="68">
        <v>1</v>
      </c>
      <c r="F41" s="47" t="str">
        <f>IF(ISBLANK(E41),"",IF(ISNUMBER(E41),IF(E41-INT(E41)=0,"","  Errore ! Inserire un numero intero senza decimali"),"  Errore ! Inserire un numero intero senza decimali"))</f>
        <v/>
      </c>
      <c r="K41" s="48" t="str">
        <f>LEFT(A41,3)</f>
        <v>ORG</v>
      </c>
      <c r="L41" s="48" t="str">
        <f>RIGHT(A41,3)</f>
        <v>376</v>
      </c>
      <c r="M41" s="48" t="str">
        <f>B41</f>
        <v>INT</v>
      </c>
      <c r="N41" s="49">
        <f>IF(ISNUMBER(E41),ROUND(E41,0),"")</f>
        <v>1</v>
      </c>
    </row>
    <row r="42" spans="1:14" s="41" customFormat="1" ht="3.95" customHeight="1">
      <c r="A42" s="77"/>
      <c r="B42" s="77"/>
      <c r="C42" s="74"/>
      <c r="D42" s="74"/>
      <c r="E42" s="43"/>
      <c r="F42" s="67"/>
    </row>
    <row r="43" spans="1:14" s="41" customFormat="1" ht="30" customHeight="1">
      <c r="A43" s="59" t="s">
        <v>98</v>
      </c>
      <c r="B43" s="60" t="s">
        <v>28</v>
      </c>
      <c r="C43" s="75" t="s">
        <v>99</v>
      </c>
      <c r="D43" s="79"/>
      <c r="E43" s="68">
        <v>2</v>
      </c>
      <c r="F43" s="47" t="str">
        <f>IF(ISBLANK(E43),"",IF(ISNUMBER(E43),IF(E43-INT(E43)=0,"","  Errore ! Inserire un numero intero senza decimali"),"  Errore ! Inserire un numero intero senza decimali"))</f>
        <v/>
      </c>
      <c r="K43" s="48" t="str">
        <f>LEFT(A43,3)</f>
        <v>ORG</v>
      </c>
      <c r="L43" s="48" t="str">
        <f>RIGHT(A43,3)</f>
        <v>377</v>
      </c>
      <c r="M43" s="48" t="str">
        <f>B43</f>
        <v>INT</v>
      </c>
      <c r="N43" s="49">
        <f>IF(ISNUMBER(E43),ROUND(E43,0),"")</f>
        <v>2</v>
      </c>
    </row>
    <row r="44" spans="1:14" s="41" customFormat="1" ht="3.95" customHeight="1">
      <c r="A44" s="59"/>
      <c r="B44" s="59"/>
      <c r="C44" s="74"/>
      <c r="D44" s="74"/>
      <c r="E44" s="43"/>
      <c r="F44" s="67"/>
    </row>
    <row r="45" spans="1:14" s="41" customFormat="1" ht="30" customHeight="1">
      <c r="A45" s="59" t="s">
        <v>100</v>
      </c>
      <c r="B45" s="60" t="s">
        <v>28</v>
      </c>
      <c r="C45" s="75" t="s">
        <v>101</v>
      </c>
      <c r="D45" s="79"/>
      <c r="E45" s="68">
        <v>25</v>
      </c>
      <c r="F45" s="47" t="str">
        <f>IF(ISBLANK(E45),"",IF(ISNUMBER(E45),IF(E45-INT(E45)=0,"","  Errore ! Inserire un numero intero senza decimali"),"  Errore ! Inserire un numero intero senza decimali"))</f>
        <v/>
      </c>
      <c r="K45" s="48" t="str">
        <f>LEFT(A45,3)</f>
        <v>ORG</v>
      </c>
      <c r="L45" s="48" t="str">
        <f>RIGHT(A45,3)</f>
        <v>378</v>
      </c>
      <c r="M45" s="48" t="str">
        <f>B45</f>
        <v>INT</v>
      </c>
      <c r="N45" s="49">
        <f>IF(ISNUMBER(E45),ROUND(E45,0),"")</f>
        <v>25</v>
      </c>
    </row>
    <row r="46" spans="1:14" s="41" customFormat="1" ht="3.95" customHeight="1">
      <c r="A46" s="59"/>
      <c r="B46" s="59"/>
      <c r="C46" s="74"/>
      <c r="D46" s="74"/>
      <c r="E46" s="43"/>
      <c r="F46" s="67"/>
    </row>
    <row r="47" spans="1:14" s="41" customFormat="1" ht="30" customHeight="1">
      <c r="A47" s="59" t="s">
        <v>102</v>
      </c>
      <c r="B47" s="60" t="s">
        <v>28</v>
      </c>
      <c r="C47" s="75" t="s">
        <v>103</v>
      </c>
      <c r="D47" s="79"/>
      <c r="E47" s="68">
        <v>9300</v>
      </c>
      <c r="F47" s="47" t="str">
        <f>IF(ISBLANK(E47),"",IF(ISNUMBER(E47),IF(E47-INT(E47)=0,"","  Errore ! Inserire un numero intero senza decimali"),"  Errore ! Inserire un numero intero senza decimali"))</f>
        <v/>
      </c>
      <c r="K47" s="48" t="str">
        <f>LEFT(A47,3)</f>
        <v>ORG</v>
      </c>
      <c r="L47" s="48" t="str">
        <f>RIGHT(A47,3)</f>
        <v>379</v>
      </c>
      <c r="M47" s="48" t="str">
        <f>B47</f>
        <v>INT</v>
      </c>
      <c r="N47" s="49">
        <f>IF(ISNUMBER(E47),ROUND(E47,0),"")</f>
        <v>9300</v>
      </c>
    </row>
    <row r="48" spans="1:14" s="41" customFormat="1" ht="3.95" customHeight="1">
      <c r="A48" s="59"/>
      <c r="B48" s="59"/>
      <c r="C48" s="74"/>
      <c r="D48" s="74"/>
      <c r="E48" s="43"/>
      <c r="F48" s="67"/>
    </row>
    <row r="49" spans="1:14" s="41" customFormat="1" ht="30" customHeight="1">
      <c r="A49" s="126" t="s">
        <v>104</v>
      </c>
      <c r="B49" s="60" t="s">
        <v>28</v>
      </c>
      <c r="C49" s="75" t="s">
        <v>105</v>
      </c>
      <c r="D49" s="79"/>
      <c r="E49" s="68">
        <v>5700</v>
      </c>
      <c r="F49" s="47" t="str">
        <f>IF(ISBLANK(E49),"",IF(ISNUMBER(E49),IF(E49-INT(E49)=0,"","  Errore ! Inserire un numero intero senza decimali"),"  Errore ! Inserire un numero intero senza decimali"))</f>
        <v/>
      </c>
      <c r="K49" s="48" t="str">
        <f>LEFT(A49,3)</f>
        <v>ORG</v>
      </c>
      <c r="L49" s="48" t="str">
        <f>RIGHT(A49,3)</f>
        <v>380</v>
      </c>
      <c r="M49" s="48" t="str">
        <f>B49</f>
        <v>INT</v>
      </c>
      <c r="N49" s="49">
        <f>IF(ISNUMBER(E49),ROUND(E49,0),"")</f>
        <v>5700</v>
      </c>
    </row>
    <row r="50" spans="1:14" s="41" customFormat="1" ht="3.95" customHeight="1">
      <c r="A50" s="59"/>
      <c r="B50" s="59"/>
      <c r="C50" s="74"/>
      <c r="D50" s="74"/>
      <c r="E50" s="43"/>
      <c r="F50" s="67"/>
    </row>
    <row r="51" spans="1:14" s="41" customFormat="1" ht="30" customHeight="1">
      <c r="A51" s="126" t="s">
        <v>106</v>
      </c>
      <c r="B51" s="60" t="s">
        <v>28</v>
      </c>
      <c r="C51" s="75" t="s">
        <v>107</v>
      </c>
      <c r="D51" s="79"/>
      <c r="E51" s="68">
        <v>7000</v>
      </c>
      <c r="F51" s="47" t="str">
        <f>IF(ISBLANK(E51),"",IF(ISNUMBER(E51),IF(E51-INT(E51)=0,"","  Errore ! Inserire un numero intero senza decimali"),"  Errore ! Inserire un numero intero senza decimali"))</f>
        <v/>
      </c>
      <c r="K51" s="48" t="str">
        <f>LEFT(A51,3)</f>
        <v>ORG</v>
      </c>
      <c r="L51" s="48" t="str">
        <f>RIGHT(A51,3)</f>
        <v>381</v>
      </c>
      <c r="M51" s="48" t="str">
        <f>B51</f>
        <v>INT</v>
      </c>
      <c r="N51" s="49">
        <f>IF(ISNUMBER(E51),ROUND(E51,0),"")</f>
        <v>7000</v>
      </c>
    </row>
    <row r="52" spans="1:14" s="41" customFormat="1" ht="3.95" customHeight="1">
      <c r="A52" s="59"/>
      <c r="B52" s="59"/>
      <c r="C52" s="74"/>
      <c r="D52" s="42"/>
      <c r="E52" s="43"/>
      <c r="F52" s="67"/>
    </row>
    <row r="53" spans="1:14" s="41" customFormat="1" ht="30" customHeight="1">
      <c r="A53" s="36" t="s">
        <v>108</v>
      </c>
      <c r="B53" s="36"/>
      <c r="C53" s="37" t="s">
        <v>109</v>
      </c>
      <c r="D53" s="38"/>
      <c r="E53" s="39"/>
      <c r="F53" s="67"/>
    </row>
    <row r="54" spans="1:14" s="41" customFormat="1" ht="3.95" customHeight="1">
      <c r="A54" s="42"/>
      <c r="B54" s="42"/>
      <c r="C54" s="42"/>
      <c r="D54" s="42"/>
      <c r="E54" s="43"/>
      <c r="F54" s="67"/>
    </row>
    <row r="55" spans="1:14" s="41" customFormat="1" ht="30" customHeight="1">
      <c r="A55" s="59" t="s">
        <v>110</v>
      </c>
      <c r="B55" s="45" t="s">
        <v>15</v>
      </c>
      <c r="C55" s="40" t="s">
        <v>111</v>
      </c>
      <c r="E55" s="46" t="s">
        <v>17</v>
      </c>
      <c r="F55" s="47" t="str">
        <f>IF(AND(LEN(E55)=1,OR(UPPER(E55)="N",UPPER(E55)="S")),"",IF(ISBLANK(E55),"","  Errore ! Inserire S o N"))</f>
        <v/>
      </c>
      <c r="K55" s="48" t="str">
        <f>LEFT(A55,3)</f>
        <v>PEO</v>
      </c>
      <c r="L55" s="48" t="str">
        <f>RIGHT(A55,3)</f>
        <v>176</v>
      </c>
      <c r="M55" s="48" t="str">
        <f>B55</f>
        <v>FLAG</v>
      </c>
      <c r="N55" s="49" t="str">
        <f>IF(AND(LEN(E55)=1,OR(UPPER(E55)="N",UPPER(E55)="S")),UPPER(E55),"")</f>
        <v>S</v>
      </c>
    </row>
    <row r="56" spans="1:14" s="41" customFormat="1" ht="3.95" customHeight="1">
      <c r="A56" s="44"/>
      <c r="B56" s="44"/>
      <c r="C56" s="42"/>
      <c r="D56" s="42"/>
      <c r="E56" s="43"/>
      <c r="F56" s="67"/>
    </row>
    <row r="57" spans="1:14" s="41" customFormat="1" ht="30" customHeight="1">
      <c r="A57" s="44" t="s">
        <v>112</v>
      </c>
      <c r="B57" s="45" t="s">
        <v>28</v>
      </c>
      <c r="C57" s="40" t="s">
        <v>113</v>
      </c>
      <c r="E57" s="68">
        <v>0</v>
      </c>
      <c r="F57" s="47" t="str">
        <f>IF(ISBLANK(E57),"",IF(ISNUMBER(E57),IF(E57-INT(E57)=0,"","  Errore ! Inserire un numero intero senza decimali"),"  Errore ! Inserire un numero intero senza decimali"))</f>
        <v/>
      </c>
      <c r="K57" s="48" t="str">
        <f>LEFT(A57,3)</f>
        <v>PEO</v>
      </c>
      <c r="L57" s="48" t="str">
        <f>RIGHT(A57,3)</f>
        <v>111</v>
      </c>
      <c r="M57" s="48" t="str">
        <f>B57</f>
        <v>INT</v>
      </c>
      <c r="N57" s="49">
        <f>IF(ISNUMBER(E57),ROUND(E57,0),"")</f>
        <v>0</v>
      </c>
    </row>
    <row r="58" spans="1:14" s="41" customFormat="1" ht="3.95" customHeight="1">
      <c r="A58" s="44"/>
      <c r="B58" s="44"/>
      <c r="C58" s="42"/>
      <c r="D58" s="42"/>
      <c r="E58" s="43"/>
      <c r="F58" s="67"/>
    </row>
    <row r="59" spans="1:14" s="41" customFormat="1" ht="30" customHeight="1">
      <c r="A59" s="44" t="s">
        <v>114</v>
      </c>
      <c r="B59" s="45" t="s">
        <v>28</v>
      </c>
      <c r="C59" s="40" t="s">
        <v>115</v>
      </c>
      <c r="E59" s="68">
        <v>0</v>
      </c>
      <c r="F59" s="47" t="str">
        <f>IF(ISBLANK(E59),"",IF(ISNUMBER(E59),IF(E59-INT(E59)=0,"","  Errore ! Inserire un numero intero senza decimali"),"  Errore ! Inserire un numero intero senza decimali"))</f>
        <v/>
      </c>
      <c r="K59" s="48" t="str">
        <f>LEFT(A59,3)</f>
        <v>PEO</v>
      </c>
      <c r="L59" s="48" t="str">
        <f>RIGHT(A59,3)</f>
        <v>188</v>
      </c>
      <c r="M59" s="48" t="str">
        <f>B59</f>
        <v>INT</v>
      </c>
      <c r="N59" s="49">
        <f>IF(ISNUMBER(E59),ROUND(E59,0),"")</f>
        <v>0</v>
      </c>
    </row>
    <row r="60" spans="1:14" s="41" customFormat="1" ht="3.95" customHeight="1">
      <c r="A60" s="44"/>
      <c r="B60" s="44"/>
      <c r="C60" s="42"/>
      <c r="D60" s="42"/>
      <c r="E60" s="43"/>
      <c r="F60" s="67"/>
    </row>
    <row r="61" spans="1:14" s="41" customFormat="1" ht="30" customHeight="1">
      <c r="A61" s="44" t="s">
        <v>116</v>
      </c>
      <c r="B61" s="45" t="s">
        <v>15</v>
      </c>
      <c r="C61" s="53" t="s">
        <v>117</v>
      </c>
      <c r="E61" s="46" t="s">
        <v>17</v>
      </c>
      <c r="F61" s="47" t="str">
        <f>IF(AND(LEN(E61)=1,OR(UPPER(E61)="N",UPPER(E61)="S")),"",IF(ISBLANK(E61),"","  Errore ! Inserire S o N"))</f>
        <v/>
      </c>
      <c r="K61" s="48" t="str">
        <f>LEFT(A61,3)</f>
        <v>PEO</v>
      </c>
      <c r="L61" s="48" t="str">
        <f>RIGHT(A61,3)</f>
        <v>119</v>
      </c>
      <c r="M61" s="48" t="str">
        <f>B61</f>
        <v>FLAG</v>
      </c>
      <c r="N61" s="49" t="str">
        <f>IF(AND(LEN(E61)=1,OR(UPPER(E61)="N",UPPER(E61)="S")),UPPER(E61),"")</f>
        <v>S</v>
      </c>
    </row>
    <row r="62" spans="1:14" s="41" customFormat="1" ht="3.95" customHeight="1">
      <c r="A62" s="44"/>
      <c r="B62" s="44"/>
      <c r="C62" s="42"/>
      <c r="D62" s="42"/>
      <c r="E62" s="43"/>
      <c r="F62" s="67"/>
    </row>
    <row r="63" spans="1:14" s="41" customFormat="1" ht="30" customHeight="1">
      <c r="A63" s="59" t="s">
        <v>118</v>
      </c>
      <c r="B63" s="45" t="s">
        <v>15</v>
      </c>
      <c r="C63" s="40" t="s">
        <v>119</v>
      </c>
      <c r="E63" s="46" t="s">
        <v>17</v>
      </c>
      <c r="F63" s="47" t="str">
        <f>IF(AND(LEN(E63)=1,OR(UPPER(E63)="N",UPPER(E63)="S")),"",IF(ISBLANK(E63),"","  Errore ! Inserire S o N"))</f>
        <v/>
      </c>
      <c r="K63" s="48" t="str">
        <f>LEFT(A63,3)</f>
        <v>PEO</v>
      </c>
      <c r="L63" s="48" t="str">
        <f>RIGHT(A63,3)</f>
        <v>266</v>
      </c>
      <c r="M63" s="48" t="str">
        <f>B63</f>
        <v>FLAG</v>
      </c>
      <c r="N63" s="49" t="str">
        <f>IF(AND(LEN(E63)=1,OR(UPPER(E63)="N",UPPER(E63)="S")),UPPER(E63),"")</f>
        <v>S</v>
      </c>
    </row>
    <row r="64" spans="1:14" s="41" customFormat="1" ht="3.95" customHeight="1">
      <c r="A64" s="44"/>
      <c r="B64" s="44"/>
      <c r="C64" s="42"/>
      <c r="D64" s="42"/>
      <c r="E64" s="43"/>
      <c r="F64" s="67"/>
    </row>
    <row r="65" spans="1:14" s="41" customFormat="1" ht="30" customHeight="1">
      <c r="A65" s="44" t="s">
        <v>120</v>
      </c>
      <c r="B65" s="45" t="s">
        <v>28</v>
      </c>
      <c r="C65" s="40" t="s">
        <v>121</v>
      </c>
      <c r="E65" s="68">
        <v>0</v>
      </c>
      <c r="F65" s="47" t="str">
        <f>IF(ISBLANK(E65),"",IF(ISNUMBER(E65),IF(E65-INT(E65)=0,"","  Errore ! Inserire un numero intero senza decimali"),"  Errore ! Inserire un numero intero senza decimali"))</f>
        <v/>
      </c>
      <c r="K65" s="48" t="str">
        <f>LEFT(A65,3)</f>
        <v>PEO</v>
      </c>
      <c r="L65" s="48" t="str">
        <f>RIGHT(A65,3)</f>
        <v>133</v>
      </c>
      <c r="M65" s="48" t="str">
        <f>B65</f>
        <v>INT</v>
      </c>
      <c r="N65" s="49">
        <f>IF(ISNUMBER(E65),ROUND(E65,0),"")</f>
        <v>0</v>
      </c>
    </row>
    <row r="66" spans="1:14" s="41" customFormat="1" ht="3.95" customHeight="1">
      <c r="A66" s="69"/>
      <c r="B66" s="69"/>
      <c r="C66" s="42"/>
      <c r="D66" s="42"/>
      <c r="E66" s="43"/>
      <c r="F66" s="67"/>
    </row>
    <row r="67" spans="1:14" s="41" customFormat="1" ht="30" customHeight="1">
      <c r="A67" s="36" t="s">
        <v>56</v>
      </c>
      <c r="B67" s="36"/>
      <c r="C67" s="37" t="s">
        <v>57</v>
      </c>
      <c r="D67" s="38"/>
      <c r="E67" s="39"/>
      <c r="F67" s="67"/>
    </row>
    <row r="68" spans="1:14" s="41" customFormat="1" ht="3.95" customHeight="1">
      <c r="A68" s="42"/>
      <c r="B68" s="42"/>
      <c r="C68" s="42"/>
      <c r="D68" s="42"/>
      <c r="E68" s="43"/>
      <c r="F68" s="67"/>
    </row>
    <row r="69" spans="1:14" s="79" customFormat="1" ht="30" customHeight="1">
      <c r="A69" s="51" t="s">
        <v>122</v>
      </c>
      <c r="B69" s="52" t="s">
        <v>15</v>
      </c>
      <c r="C69" s="53" t="s">
        <v>123</v>
      </c>
      <c r="E69" s="46" t="s">
        <v>17</v>
      </c>
      <c r="F69" s="47" t="str">
        <f>IF(AND(LEN(E69)=1,OR(UPPER(E69)="N",UPPER(E69)="S")),"",IF(ISBLANK(E69),"","  Errore ! Inserire S o N"))</f>
        <v/>
      </c>
      <c r="G69" s="41"/>
      <c r="H69" s="41"/>
      <c r="I69" s="41"/>
      <c r="J69" s="41"/>
      <c r="K69" s="48" t="str">
        <f>LEFT(A69,3)</f>
        <v>PRD</v>
      </c>
      <c r="L69" s="48" t="str">
        <f>RIGHT(A69,3)</f>
        <v>382</v>
      </c>
      <c r="M69" s="48" t="str">
        <f>B69</f>
        <v>FLAG</v>
      </c>
      <c r="N69" s="49" t="str">
        <f>IF(AND(LEN(E69)=1,OR(UPPER(E69)="N",UPPER(E69)="S")),UPPER(E69),"")</f>
        <v>S</v>
      </c>
    </row>
    <row r="70" spans="1:14" s="79" customFormat="1" ht="3.95" customHeight="1">
      <c r="A70" s="59"/>
      <c r="B70" s="59"/>
      <c r="C70" s="74"/>
      <c r="D70" s="74"/>
      <c r="E70" s="80"/>
      <c r="F70" s="110"/>
    </row>
    <row r="71" spans="1:14" s="79" customFormat="1" ht="30" customHeight="1">
      <c r="A71" s="51" t="s">
        <v>124</v>
      </c>
      <c r="B71" s="52" t="s">
        <v>28</v>
      </c>
      <c r="C71" s="53" t="s">
        <v>125</v>
      </c>
      <c r="E71" s="68">
        <v>0</v>
      </c>
      <c r="F71" s="47" t="str">
        <f>IF(ISBLANK(E71),"",IF(ISNUMBER(E71),IF(E71-INT(E71)=0,"","  Errore ! Inserire un numero intero senza decimali"),"  Errore ! Inserire un numero intero senza decimali"))</f>
        <v/>
      </c>
      <c r="G71" s="41"/>
      <c r="H71" s="41"/>
      <c r="I71" s="41"/>
      <c r="J71" s="41"/>
      <c r="K71" s="48" t="str">
        <f>LEFT(A71,3)</f>
        <v>PRD</v>
      </c>
      <c r="L71" s="48" t="str">
        <f>RIGHT(A71,3)</f>
        <v>368</v>
      </c>
      <c r="M71" s="48" t="str">
        <f>B71</f>
        <v>INT</v>
      </c>
      <c r="N71" s="49">
        <f>IF(ISNUMBER(E71),ROUND(E71,0),"")</f>
        <v>0</v>
      </c>
    </row>
    <row r="72" spans="1:14" s="79" customFormat="1" ht="3.95" customHeight="1">
      <c r="A72" s="51"/>
      <c r="B72" s="51"/>
      <c r="C72" s="57"/>
      <c r="D72" s="74"/>
      <c r="E72" s="80"/>
      <c r="F72" s="110"/>
    </row>
    <row r="73" spans="1:14" s="79" customFormat="1" ht="30" customHeight="1">
      <c r="A73" s="51" t="s">
        <v>126</v>
      </c>
      <c r="B73" s="52" t="s">
        <v>28</v>
      </c>
      <c r="C73" s="53" t="s">
        <v>127</v>
      </c>
      <c r="E73" s="68">
        <v>2577417</v>
      </c>
      <c r="F73" s="47" t="str">
        <f>IF(ISBLANK(E73),"",IF(ISNUMBER(E73),IF(E73-INT(E73)=0,"","  Errore ! Inserire un numero intero senza decimali"),"  Errore ! Inserire un numero intero senza decimali"))</f>
        <v/>
      </c>
      <c r="G73" s="41"/>
      <c r="H73" s="41"/>
      <c r="I73" s="41"/>
      <c r="J73" s="41"/>
      <c r="K73" s="48" t="str">
        <f>LEFT(A73,3)</f>
        <v>PRD</v>
      </c>
      <c r="L73" s="48" t="str">
        <f>RIGHT(A73,3)</f>
        <v>369</v>
      </c>
      <c r="M73" s="48" t="str">
        <f>B73</f>
        <v>INT</v>
      </c>
      <c r="N73" s="49">
        <f>IF(ISNUMBER(E73),ROUND(E73,0),"")</f>
        <v>2577417</v>
      </c>
    </row>
    <row r="74" spans="1:14" s="79" customFormat="1" ht="3.95" customHeight="1">
      <c r="A74" s="59"/>
      <c r="B74" s="59"/>
      <c r="C74" s="74"/>
      <c r="D74" s="74"/>
      <c r="E74" s="80"/>
      <c r="F74" s="110"/>
    </row>
    <row r="75" spans="1:14" s="79" customFormat="1" ht="30" customHeight="1">
      <c r="A75" s="51" t="s">
        <v>128</v>
      </c>
      <c r="B75" s="52" t="s">
        <v>28</v>
      </c>
      <c r="C75" s="53" t="s">
        <v>129</v>
      </c>
      <c r="E75" s="68">
        <v>6439</v>
      </c>
      <c r="F75" s="47" t="str">
        <f>IF(ISBLANK(E75),"",IF(ISNUMBER(E75),IF(E75-INT(E75)=0,"","  Errore ! Inserire un numero intero senza decimali"),"  Errore ! Inserire un numero intero senza decimali"))</f>
        <v/>
      </c>
      <c r="G75" s="41"/>
      <c r="H75" s="41"/>
      <c r="I75" s="41"/>
      <c r="J75" s="41"/>
      <c r="K75" s="48" t="str">
        <f>LEFT(A75,3)</f>
        <v>PRD</v>
      </c>
      <c r="L75" s="48" t="str">
        <f>RIGHT(A75,3)</f>
        <v>370</v>
      </c>
      <c r="M75" s="48" t="str">
        <f>B75</f>
        <v>INT</v>
      </c>
      <c r="N75" s="49">
        <f>IF(ISNUMBER(E75),ROUND(E75,0),"")</f>
        <v>6439</v>
      </c>
    </row>
    <row r="76" spans="1:14" s="79" customFormat="1" ht="3.95" customHeight="1">
      <c r="A76" s="44"/>
      <c r="B76" s="44"/>
      <c r="C76" s="74"/>
      <c r="D76" s="74"/>
      <c r="E76" s="80"/>
      <c r="F76" s="110"/>
    </row>
    <row r="77" spans="1:14" s="41" customFormat="1" ht="30" customHeight="1">
      <c r="A77" s="36" t="s">
        <v>70</v>
      </c>
      <c r="B77" s="36"/>
      <c r="C77" s="37" t="s">
        <v>71</v>
      </c>
      <c r="D77" s="38"/>
      <c r="E77" s="39"/>
      <c r="F77" s="103"/>
    </row>
    <row r="78" spans="1:14" s="41" customFormat="1" ht="3.95" customHeight="1">
      <c r="A78" s="82"/>
      <c r="B78" s="82"/>
      <c r="C78" s="42"/>
      <c r="D78" s="42"/>
      <c r="E78" s="43"/>
      <c r="F78" s="103"/>
    </row>
    <row r="79" spans="1:14" s="41" customFormat="1" ht="15">
      <c r="A79" s="44" t="s">
        <v>72</v>
      </c>
      <c r="B79" s="45" t="s">
        <v>73</v>
      </c>
      <c r="C79" s="42" t="s">
        <v>74</v>
      </c>
      <c r="E79" s="43"/>
      <c r="F79" s="40"/>
      <c r="K79" s="48" t="str">
        <f>LEFT(A79,3)</f>
        <v>INF</v>
      </c>
      <c r="L79" s="48" t="str">
        <f>RIGHT(A79,3)</f>
        <v>209</v>
      </c>
      <c r="M79" s="48" t="str">
        <f>B79</f>
        <v>NOTE</v>
      </c>
      <c r="N79" s="41" t="str">
        <f>IF(ISBLANK(C80),"",LEFT(C80,1500))</f>
        <v/>
      </c>
    </row>
    <row r="80" spans="1:14" s="41" customFormat="1" ht="45" customHeight="1">
      <c r="A80" s="83"/>
      <c r="B80" s="83"/>
      <c r="C80" s="133"/>
      <c r="D80" s="134"/>
      <c r="E80" s="135"/>
      <c r="F80" s="84" t="str">
        <f>IF(LEN(C80)&gt;1500,"Attenzione, è stato superato il numero massimo di 1500 caratteri","")</f>
        <v/>
      </c>
    </row>
    <row r="81" spans="1:14">
      <c r="A81" s="85"/>
      <c r="B81" s="85"/>
      <c r="C81" s="86"/>
      <c r="D81" s="86"/>
      <c r="E81" s="87"/>
    </row>
    <row r="82" spans="1:14" ht="15">
      <c r="A82" s="44" t="s">
        <v>75</v>
      </c>
      <c r="B82" s="45" t="s">
        <v>73</v>
      </c>
      <c r="C82" s="42" t="s">
        <v>76</v>
      </c>
      <c r="E82" s="43"/>
      <c r="F82" s="40"/>
      <c r="G82" s="41"/>
      <c r="H82" s="41"/>
      <c r="I82" s="41"/>
      <c r="J82" s="41"/>
      <c r="K82" s="48" t="str">
        <f>LEFT(A82,3)</f>
        <v>INF</v>
      </c>
      <c r="L82" s="48" t="str">
        <f>RIGHT(A82,3)</f>
        <v>127</v>
      </c>
      <c r="M82" s="48" t="str">
        <f>B82</f>
        <v>NOTE</v>
      </c>
      <c r="N82" s="41" t="str">
        <f>IF(ISBLANK(C83),"",LEFT(C83,1500))</f>
        <v/>
      </c>
    </row>
    <row r="83" spans="1:14" ht="45" customHeight="1">
      <c r="A83" s="88"/>
      <c r="B83" s="88"/>
      <c r="C83" s="133"/>
      <c r="D83" s="134"/>
      <c r="E83" s="135"/>
      <c r="F83" s="84" t="str">
        <f>IF(LEN(C83)&gt;1500,"Attenzione, è stato superato il numero massimo di 1500 caratteri","")</f>
        <v/>
      </c>
      <c r="K83" s="89" t="s">
        <v>77</v>
      </c>
    </row>
  </sheetData>
  <sheetProtection password="EA98" sheet="1" selectLockedCells="1"/>
  <mergeCells count="5">
    <mergeCell ref="F2:F3"/>
    <mergeCell ref="F4:F5"/>
    <mergeCell ref="F6:F9"/>
    <mergeCell ref="C80:E80"/>
    <mergeCell ref="C83:E83"/>
  </mergeCells>
  <dataValidations count="5">
    <dataValidation type="textLength" allowBlank="1" showInputMessage="1" showErrorMessage="1" error="Inserire massimo 1500 caratteri" sqref="C83:E83 C80:E80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15 E13 E55 E61 E63 E69">
      <formula1>"s,n,S,N"</formula1>
    </dataValidation>
    <dataValidation type="date" allowBlank="1" showInputMessage="1" showErrorMessage="1" errorTitle="Errore di digitazione" error="Digitare una data valida nel formato gg/mm/aaaa" sqref="E20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23 E35 E39 E41 E43 E45 E47 E49 E51 E57 E59 E65 E71 E73 E75 E27 E29 E31 E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2020-09-22T12:12:45Z</dcterms:created>
  <dcterms:modified xsi:type="dcterms:W3CDTF">2020-09-22T12:16:20Z</dcterms:modified>
</cp:coreProperties>
</file>