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28620" windowHeight="12660"/>
  </bookViews>
  <sheets>
    <sheet name="di cui Modello A TD assist" sheetId="1" r:id="rId1"/>
  </sheets>
  <externalReferences>
    <externalReference r:id="rId2"/>
  </externalReferences>
  <definedNames>
    <definedName name="_xlnm.Print_Area" localSheetId="0">'di cui Modello A TD assist'!$A$1:$W$126</definedName>
    <definedName name="VERSIONI">[1]VERSIONI!$A$2:$A$10</definedName>
  </definedNames>
  <calcPr calcId="125725"/>
</workbook>
</file>

<file path=xl/calcChain.xml><?xml version="1.0" encoding="utf-8"?>
<calcChain xmlns="http://schemas.openxmlformats.org/spreadsheetml/2006/main">
  <c r="V116" i="1"/>
  <c r="U116"/>
  <c r="R116"/>
  <c r="Q116"/>
  <c r="P116"/>
  <c r="O116"/>
  <c r="M116"/>
  <c r="K116"/>
  <c r="J116"/>
  <c r="G116"/>
  <c r="D116"/>
  <c r="B116"/>
  <c r="V115"/>
  <c r="U115"/>
  <c r="Q115"/>
  <c r="P115"/>
  <c r="O115"/>
  <c r="M115"/>
  <c r="K115"/>
  <c r="J115"/>
  <c r="G115"/>
  <c r="D115"/>
  <c r="B115"/>
  <c r="S114"/>
  <c r="H114"/>
  <c r="S111"/>
  <c r="H111"/>
  <c r="S110"/>
  <c r="H110"/>
  <c r="S109"/>
  <c r="H109"/>
  <c r="H115" s="1"/>
  <c r="V108"/>
  <c r="Q108"/>
  <c r="P108"/>
  <c r="K108"/>
  <c r="J108"/>
  <c r="D108"/>
  <c r="B108"/>
  <c r="V107"/>
  <c r="U107"/>
  <c r="Q107"/>
  <c r="P107"/>
  <c r="O107"/>
  <c r="M107"/>
  <c r="K107"/>
  <c r="J107"/>
  <c r="G107"/>
  <c r="D107"/>
  <c r="B107"/>
  <c r="V106"/>
  <c r="U106"/>
  <c r="U108" s="1"/>
  <c r="Q106"/>
  <c r="P106"/>
  <c r="O106"/>
  <c r="O108" s="1"/>
  <c r="M106"/>
  <c r="M108" s="1"/>
  <c r="K106"/>
  <c r="J106"/>
  <c r="H106"/>
  <c r="H108" s="1"/>
  <c r="G106"/>
  <c r="G108" s="1"/>
  <c r="D106"/>
  <c r="B106"/>
  <c r="S101"/>
  <c r="H101"/>
  <c r="S100"/>
  <c r="H100"/>
  <c r="S99"/>
  <c r="H99"/>
  <c r="S98"/>
  <c r="H98"/>
  <c r="S97"/>
  <c r="S107" s="1"/>
  <c r="H97"/>
  <c r="H107" s="1"/>
  <c r="S92"/>
  <c r="H92"/>
  <c r="S91"/>
  <c r="H91"/>
  <c r="S90"/>
  <c r="H90"/>
  <c r="S89"/>
  <c r="S106" s="1"/>
  <c r="S108" s="1"/>
  <c r="H89"/>
  <c r="S88"/>
  <c r="H88"/>
  <c r="S87"/>
  <c r="H87"/>
  <c r="S86"/>
  <c r="H86"/>
  <c r="S85"/>
  <c r="H85"/>
  <c r="S84"/>
  <c r="H84"/>
  <c r="S83"/>
  <c r="H83"/>
  <c r="S82"/>
  <c r="H82"/>
  <c r="S81"/>
  <c r="H81"/>
  <c r="S80"/>
  <c r="H80"/>
  <c r="S79"/>
  <c r="H79"/>
  <c r="S78"/>
  <c r="H78"/>
  <c r="S77"/>
  <c r="H77"/>
  <c r="S75"/>
  <c r="H75"/>
  <c r="S74"/>
  <c r="H74"/>
  <c r="S73"/>
  <c r="H73"/>
  <c r="V72"/>
  <c r="U72"/>
  <c r="P72"/>
  <c r="O72"/>
  <c r="J72"/>
  <c r="B72"/>
  <c r="V71"/>
  <c r="U71"/>
  <c r="Q71"/>
  <c r="P71"/>
  <c r="O71"/>
  <c r="M71"/>
  <c r="K71"/>
  <c r="J71"/>
  <c r="G71"/>
  <c r="D71"/>
  <c r="B71"/>
  <c r="V70"/>
  <c r="U70"/>
  <c r="S70"/>
  <c r="Q70"/>
  <c r="Q72" s="1"/>
  <c r="P70"/>
  <c r="O70"/>
  <c r="M70"/>
  <c r="M72" s="1"/>
  <c r="K70"/>
  <c r="K72" s="1"/>
  <c r="J70"/>
  <c r="G70"/>
  <c r="G72" s="1"/>
  <c r="D70"/>
  <c r="D72" s="1"/>
  <c r="B70"/>
  <c r="S65"/>
  <c r="H65"/>
  <c r="S64"/>
  <c r="H64"/>
  <c r="S63"/>
  <c r="H63"/>
  <c r="S62"/>
  <c r="H62"/>
  <c r="S61"/>
  <c r="S71" s="1"/>
  <c r="H61"/>
  <c r="H71" s="1"/>
  <c r="S56"/>
  <c r="H56"/>
  <c r="S55"/>
  <c r="H55"/>
  <c r="S54"/>
  <c r="H54"/>
  <c r="S53"/>
  <c r="H53"/>
  <c r="H70" s="1"/>
  <c r="H72" s="1"/>
  <c r="S52"/>
  <c r="H52"/>
  <c r="S51"/>
  <c r="H51"/>
  <c r="S50"/>
  <c r="H50"/>
  <c r="S49"/>
  <c r="H49"/>
  <c r="S48"/>
  <c r="H48"/>
  <c r="S47"/>
  <c r="H47"/>
  <c r="S46"/>
  <c r="H46"/>
  <c r="S45"/>
  <c r="H45"/>
  <c r="S44"/>
  <c r="H44"/>
  <c r="S43"/>
  <c r="H43"/>
  <c r="S41"/>
  <c r="H41"/>
  <c r="S40"/>
  <c r="S116" s="1"/>
  <c r="H40"/>
  <c r="H116" s="1"/>
  <c r="S39"/>
  <c r="S115" s="1"/>
  <c r="H39"/>
  <c r="U38"/>
  <c r="U112" s="1"/>
  <c r="O38"/>
  <c r="M38"/>
  <c r="G38"/>
  <c r="V37"/>
  <c r="U37"/>
  <c r="Q37"/>
  <c r="P37"/>
  <c r="O37"/>
  <c r="M37"/>
  <c r="K37"/>
  <c r="J37"/>
  <c r="G37"/>
  <c r="D37"/>
  <c r="B37"/>
  <c r="V36"/>
  <c r="V38" s="1"/>
  <c r="V112" s="1"/>
  <c r="U36"/>
  <c r="Q36"/>
  <c r="Q38" s="1"/>
  <c r="P36"/>
  <c r="P38" s="1"/>
  <c r="P112" s="1"/>
  <c r="O36"/>
  <c r="M36"/>
  <c r="K36"/>
  <c r="K38" s="1"/>
  <c r="J36"/>
  <c r="J38" s="1"/>
  <c r="J112" s="1"/>
  <c r="G36"/>
  <c r="D36"/>
  <c r="D38" s="1"/>
  <c r="D112" s="1"/>
  <c r="B36"/>
  <c r="B38" s="1"/>
  <c r="B112" s="1"/>
  <c r="S31"/>
  <c r="H31"/>
  <c r="S30"/>
  <c r="H30"/>
  <c r="S29"/>
  <c r="H29"/>
  <c r="S28"/>
  <c r="H28"/>
  <c r="S27"/>
  <c r="H27"/>
  <c r="S26"/>
  <c r="H26"/>
  <c r="H37" s="1"/>
  <c r="S25"/>
  <c r="S37" s="1"/>
  <c r="H25"/>
  <c r="S20"/>
  <c r="H20"/>
  <c r="S19"/>
  <c r="H19"/>
  <c r="S18"/>
  <c r="H18"/>
  <c r="S17"/>
  <c r="H17"/>
  <c r="S16"/>
  <c r="H16"/>
  <c r="S15"/>
  <c r="S36" s="1"/>
  <c r="S38" s="1"/>
  <c r="H15"/>
  <c r="H36" s="1"/>
  <c r="H38" s="1"/>
  <c r="H112" s="1"/>
  <c r="H126" s="1"/>
  <c r="S14"/>
  <c r="H14"/>
  <c r="S13"/>
  <c r="H13"/>
  <c r="S12"/>
  <c r="H12"/>
  <c r="S11"/>
  <c r="H11"/>
  <c r="S10"/>
  <c r="H10"/>
  <c r="S9"/>
  <c r="H9"/>
  <c r="S8"/>
  <c r="H8"/>
  <c r="S7"/>
  <c r="H7"/>
  <c r="B4"/>
  <c r="O2"/>
  <c r="E2"/>
  <c r="B2"/>
  <c r="B1"/>
  <c r="S112" l="1"/>
  <c r="S126" s="1"/>
  <c r="M112"/>
  <c r="S72"/>
  <c r="K112"/>
  <c r="Q112"/>
  <c r="O112"/>
  <c r="G112"/>
</calcChain>
</file>

<file path=xl/sharedStrings.xml><?xml version="1.0" encoding="utf-8"?>
<sst xmlns="http://schemas.openxmlformats.org/spreadsheetml/2006/main" count="258" uniqueCount="213">
  <si>
    <t>DENOMINAZIONE</t>
  </si>
  <si>
    <t xml:space="preserve">GLI IMPORTI DEVONO ESSERE ESPRESSI IN EURO   </t>
  </si>
  <si>
    <t xml:space="preserve">CODICE AZIENDA </t>
  </si>
  <si>
    <t>ANNO</t>
  </si>
  <si>
    <t>PERIODO</t>
  </si>
  <si>
    <t>DI CUI MODELLO A - TEMPO DETERMINATO IRCCS ASSISTENZA</t>
  </si>
  <si>
    <t>PRECHIUSURA AL 31.12</t>
  </si>
  <si>
    <t>COSTO DEL PERSONALE  COMPARTO</t>
  </si>
  <si>
    <t>SPESA PERSONALE A TEMPO DETERMINATO
(AL NETTO DELLA SPESA INDICATA NELLE COLONNE C, Z)
COLONNA A</t>
  </si>
  <si>
    <t>SPESA PERSONALE A TEMPO DETERMINATO - OGGETTO DI SPECIFICI FINANZIAMENTI
COLONNA C</t>
  </si>
  <si>
    <t>SPESA PERSONALE A TEMPO DETERMINATO - "EMERGENZA COVID – 19"
COLONNA Z</t>
  </si>
  <si>
    <t>SPESA COMPLESSIVA PERSONALE A TEMPO DETERMINATO - 
COLONNA E (Col A + Col C + Col Z)</t>
  </si>
  <si>
    <t xml:space="preserve">di cui SPESA PERSONALE A TEMPO DETERMINATO -"Colonna E" relativo ad "ASSENZE A VARIO TITOLO" </t>
  </si>
  <si>
    <t xml:space="preserve">di cui SPESA PERSONALE A TEMPO DETERMINATO -"Colonna E" relativo ai 
" CONTINGENTI AUTORIZZATI NEL PA per Tempi indet" </t>
  </si>
  <si>
    <t>SPESA PERSONALE A TEMPO DETERMINATO
(AL NETTO DELLA SPESA INDICATA NELLE COLONNE G, H, Z)
COLONNA F</t>
  </si>
  <si>
    <t>SPESA PERSONALE A TEMPO DETERMINATO - AREU
COLONNA G</t>
  </si>
  <si>
    <t>SPESA PERSONALE A TEMPO DETERMINATO - OGGETTO DI SPECIFICI FINANZIAMENTI
COLONNA H</t>
  </si>
  <si>
    <t>SPESA COMPLESSIVA PERSONALE A TEMPO DETERMINATO - 
COLONNA L (Col F + Col G + Col H + Col Z)</t>
  </si>
  <si>
    <t xml:space="preserve">di cui SPESA PERSONALE A TEMPO DETERMINATO -"Colonna L" relativo ad "ASSENZE A VARIO TITOLO" </t>
  </si>
  <si>
    <t xml:space="preserve">di cui SPESA PERSONALE A TEMPO DETERMINATO -"Colonna L" relativo ad "CONTINGENTI AUTORIZZATI NEL PA per Tempi indet" </t>
  </si>
  <si>
    <t>COMPETENZE FISSE COMPRENSIVE  13/MA</t>
  </si>
  <si>
    <t>ASSIST_TD.COMP.1</t>
  </si>
  <si>
    <t>RETRIBUZIONE INDIVIDUALE DI ANZIANITA'</t>
  </si>
  <si>
    <t>ASSIST_TD.COMP.2</t>
  </si>
  <si>
    <t>FONDO CONDIZIONI DI LAVORO E INCARICHI</t>
  </si>
  <si>
    <t>ASSIST_TD.COMP.3A</t>
  </si>
  <si>
    <t>FONDO PREMIALITA' E FASCE</t>
  </si>
  <si>
    <t>ASSIST_TD.COMP.5A</t>
  </si>
  <si>
    <t>RETRIBUZIONE ORE "SERVIZIO 118"</t>
  </si>
  <si>
    <t>ASSIST_TD.COMP.6</t>
  </si>
  <si>
    <t>ALTRE INDENNITA'  (vedi prospetto di lavoro altre indennità)</t>
  </si>
  <si>
    <t>ASSIST_TD.COMP.7</t>
  </si>
  <si>
    <t>VARIAZIONE FONDO FERIE (al netto oneri riflessi)</t>
  </si>
  <si>
    <t>ASSIST_TD.COMP.8</t>
  </si>
  <si>
    <t>ONERI TRATTAMENTI PREVIDENZIALI INTEGRATIVI</t>
  </si>
  <si>
    <t>ASSIST_TD.COMP.9</t>
  </si>
  <si>
    <t>PRESTAZIONI ORARIE AGG.VE  PERS. INFERMIERISTICO (L. 1/2002) - al netto degli oneri sociali ed Irap</t>
  </si>
  <si>
    <t>ASSIST_TD.COMP.10</t>
  </si>
  <si>
    <t xml:space="preserve">RISORSE AGGIUNTIVE - COMPARTO - al netto di oneri  ed Irap  </t>
  </si>
  <si>
    <t>ASSIST_TD.COMP.11</t>
  </si>
  <si>
    <t>INDENNITA' DI VACANZA CONTRATTUALE TRIENNIO CCNL 2019/2021 competenza 2022 - COMPARTO - al netto di oneri ed irap</t>
  </si>
  <si>
    <t>ASSIST_TD.COMP.12</t>
  </si>
  <si>
    <t>INDENNITA' DI VACANZA CONTRATTUALE TRIENNIO CCNL 2022/2024 competenza 2022 - COMPARTO - al netto di oneri ed irap</t>
  </si>
  <si>
    <t>ASSIST_TD.COMP.12A</t>
  </si>
  <si>
    <t>ELEMENTO PEREQUATIVO -  CCNL 2016/2018 - ART. 78 - al netto  di oneri sociali ed irap</t>
  </si>
  <si>
    <t>ASSIST_TD.COMP.13</t>
  </si>
  <si>
    <t>ASSIST_TD.COMP.14</t>
  </si>
  <si>
    <t>ASSIST_TD.COMP.15</t>
  </si>
  <si>
    <t>ASSIST_TD.COMP.16</t>
  </si>
  <si>
    <t>ASSIST_TD.COMP.17</t>
  </si>
  <si>
    <t xml:space="preserve">ONERI SOCIALI - RISORSE AGGIUNTIVE  - COMPARTO - </t>
  </si>
  <si>
    <t>ASSIST_TD.COMP.18</t>
  </si>
  <si>
    <t xml:space="preserve">ONERI SOCIALI - Indennità di vacanza contrattuale Triennio 2019/2021 competenza 2022 - COMPARTO - </t>
  </si>
  <si>
    <t>ASSIST_TD.COMP.19</t>
  </si>
  <si>
    <t xml:space="preserve">ONERI SOCIALI - Indennità di vacanza contrattuale Triennio 2022/2024 competenza 2022 - COMPARTO - </t>
  </si>
  <si>
    <t>ASSIST_TD.COMP.19A</t>
  </si>
  <si>
    <t>ONERI SOCIALI - su competenze fisse, RIA, FONDI, Retribuzione 118, Altre indennità</t>
  </si>
  <si>
    <t>ASSIST_TD.COMP.20</t>
  </si>
  <si>
    <t>ONERI SOCIALI - Variazione Fondo Ferie</t>
  </si>
  <si>
    <t>ASSIST_TD.COMP.21</t>
  </si>
  <si>
    <t>ONERI SOCIALI - PRESTAZIONI ORARIE AGG.VE  PERS. INFERMIERISTICO (L. 1/2002)</t>
  </si>
  <si>
    <t>ASSIST_TD.COMP.22</t>
  </si>
  <si>
    <t xml:space="preserve">ONERI SOCIALI - ELEMENTO PEREQUATIVO -  CCNL 2016/2018 - ART. 78 </t>
  </si>
  <si>
    <t>ASSIST_TD.COMP.23</t>
  </si>
  <si>
    <t>ASSIST_TD.COMP.24</t>
  </si>
  <si>
    <t>ASSIST_TD.COMP.25</t>
  </si>
  <si>
    <t>ASSIST_TD.COMP.26</t>
  </si>
  <si>
    <t>ASSIST_TD.COMP.27</t>
  </si>
  <si>
    <t>TOTALE COSTI DEL PERSONALE COMPARTO ESCLUSO ONERI SOCIALI  ED IRAP</t>
  </si>
  <si>
    <t>ASSIST_TD.COMP.28</t>
  </si>
  <si>
    <t>TOTALE ONERI SOCIALI - ESCLUSA IRAP</t>
  </si>
  <si>
    <t>ASSIST_TD.COMP.29</t>
  </si>
  <si>
    <t>TOTALE COSTI  DEL PERSONALE COMPARTO CON ONERI SOCIALI ESCLUSA IRAP</t>
  </si>
  <si>
    <t>ASSIST_TD.COMP.30</t>
  </si>
  <si>
    <t>IRAP RAR (comparto)</t>
  </si>
  <si>
    <t>ASSIST_TD.COMP.31</t>
  </si>
  <si>
    <t>IRAP Ind. Vac. Contrattuale Triennio 2019/2021 competenza 2022 (Comparto)</t>
  </si>
  <si>
    <t>ASSIST_TD.COMP.32</t>
  </si>
  <si>
    <t>IRAP Ind. Vac. Contrattuale Triennio 2022/2024 competenza 2022 (Comparto)</t>
  </si>
  <si>
    <t>ASSIST_TD.COMP.32A</t>
  </si>
  <si>
    <t>COSTO DEL PERSONALE    AREA SANITA’ - DIRIGENZA</t>
  </si>
  <si>
    <t xml:space="preserve">STIPENDIO TABELLARE COMPRENSIVO 13/MA </t>
  </si>
  <si>
    <t>ASSIST_TD.DIRMV.1</t>
  </si>
  <si>
    <t>ASSIST_TD.DIRMV.2</t>
  </si>
  <si>
    <t>FONDO PER LA RETRIBUZIONE DELLE CONDIZIONI DI LAVORO</t>
  </si>
  <si>
    <t>ASSIST_TD.DIRMV.3</t>
  </si>
  <si>
    <t>FONDO PER LA RETRIBUZIONE DEGLI INCARICHI</t>
  </si>
  <si>
    <t>ASSIST_TD.DIRMV.4</t>
  </si>
  <si>
    <t>FONDO PER LA RETRIBUZIONE DI RISULTATO</t>
  </si>
  <si>
    <t>ASSIST_TD.DIRMV.5</t>
  </si>
  <si>
    <t>INDENNITA' ESCLUSIVITA'</t>
  </si>
  <si>
    <t>ASSIST_TD.DIRMV.6</t>
  </si>
  <si>
    <t>INDENNITA' INCARICO DIRETTORE DIPARTIMENTO</t>
  </si>
  <si>
    <t>ASSIST_TD.DIRMV.7</t>
  </si>
  <si>
    <t>ASSIST_TD.DIRMV.8</t>
  </si>
  <si>
    <t xml:space="preserve">ALTRE INDENNITA'   </t>
  </si>
  <si>
    <t>ASSIST_TD.DIRMV.9</t>
  </si>
  <si>
    <t>ASSIST_TD.DIRMV.10</t>
  </si>
  <si>
    <t>ASSIST_TD.DIRMV.11</t>
  </si>
  <si>
    <t>RISORSE AGGIUNTIVE - AREA SANITA’ - DIRIGENZA - al netto di oneri  ed Irap</t>
  </si>
  <si>
    <t>ASSIST_TD.DIRMV.12</t>
  </si>
  <si>
    <t>INDENNITA' DI VACANZA CONTRATTUALE - TRIENNIO CCNL 2019/2021 competenza 2022 - AREA SANITA' DIRIGENZA - al netto di oneri ed irap</t>
  </si>
  <si>
    <t>ASSIST_TD.DIRMV.13</t>
  </si>
  <si>
    <t>INDENNITA' DI VACANZA CONTRATTUALE - TRIENNIO CCNL 2022/2024  competenza 2022 - AREA SANITA' DIRIGENZA - al netto di oneri ed irap</t>
  </si>
  <si>
    <t>ASSIST_TD.DIRMV.14</t>
  </si>
  <si>
    <t>ASSIST_TD.DIRMV.15</t>
  </si>
  <si>
    <t>ASSIST_TD.DIRMV.16</t>
  </si>
  <si>
    <t>ASSIST_TD.DIRMV.17</t>
  </si>
  <si>
    <t>ASSIST_TD.DIRMV.18</t>
  </si>
  <si>
    <t>ONERI SOCIALI - RISORSE AGGIUNTIVE  - AREA SANITA’ DIRIGENZA  -</t>
  </si>
  <si>
    <t>ASSIST_TD.DIRMV.19</t>
  </si>
  <si>
    <t xml:space="preserve">ONERI SOCIALI - Indennità di vacanza contrattuale Triennio 2019/2021 competenza 2022 - AREA SANITA’ DIRIGENZA </t>
  </si>
  <si>
    <t>ASSIST_TD.DIRMV.20</t>
  </si>
  <si>
    <t>ONERI SOCIALI - su stipendio tabellare, RIA, FONDI, Indennità esclusività, indennità incarico direttore dipartimento, Retribuzione 118, Altre indennità</t>
  </si>
  <si>
    <t>ASSIST_TD.DIRMV.21</t>
  </si>
  <si>
    <t>ASSIST_TD.DIRMV.22</t>
  </si>
  <si>
    <t>ONERI SOCIALI - Indennità di vacanza contrattuale Triennio 2022/2024 competenza 2022 - AREA SANITA’ DIRIGENZA</t>
  </si>
  <si>
    <t>ASSIST_TD.DIRMV.23</t>
  </si>
  <si>
    <t>ASSIST_TD.DIRMV.24</t>
  </si>
  <si>
    <t>ASSIST_TD.DIRMV.25</t>
  </si>
  <si>
    <t>ASSIST_TD.DIRMV.26</t>
  </si>
  <si>
    <t>ASSIST_TD.DIRMV.27</t>
  </si>
  <si>
    <t>TOTALE COSTI DEL PERSONALE -AREA SANITA’ DIRIGENZA -  ESCLUSO ONERI SOCIALI  ED IRAP</t>
  </si>
  <si>
    <t>ASSIST_TD.DIRMV.28</t>
  </si>
  <si>
    <t>ASSIST_TD.DIRMV.29</t>
  </si>
  <si>
    <t>TOTALE COSTI  DEL PERSONALE AREA SANITA’ DIRIGENZA CON ONERI SOCIALI ESCLUSA IRAP</t>
  </si>
  <si>
    <t>ASSIST_TD.DIRMV.30</t>
  </si>
  <si>
    <t>IRAP RAR (AREA SANITA’ DIRIGENZA)</t>
  </si>
  <si>
    <t>ASSIST_TD.DIRMV.31</t>
  </si>
  <si>
    <t>IRAP Ind. Vac. Contrattuale Triennio 2019/2021 competenza 2022 (AREA SANITA' DIRIGENZA)</t>
  </si>
  <si>
    <t>ASSIST_TD.DIRMV.32</t>
  </si>
  <si>
    <t>IRAP Ind. Vac. Contrattuale Triennio 2022/2024 competenza 2022 (AREA SANITA' DIRIGENZA)</t>
  </si>
  <si>
    <t>ASSIST_TD.DIRMV.33</t>
  </si>
  <si>
    <t>COSTO DEL PERSONALE DIRIGENZA PROF.LE TECNICA AMM.VA</t>
  </si>
  <si>
    <t>ASSIST_TD.DIRSPTA.1</t>
  </si>
  <si>
    <t xml:space="preserve">RETRIBUZIONE INDIVIDUALE DI ANZIANITA' </t>
  </si>
  <si>
    <t>ASSIST_TD.DIRSPTA.2</t>
  </si>
  <si>
    <t>FONDO TRATTAMENTO ACCESSORIO CONDIZIONI LAVORO</t>
  </si>
  <si>
    <t>ASSIST_TD.DIRSPTA.3</t>
  </si>
  <si>
    <t>FONDO RETRIBUZIONE POSIZIONE LAVORO , STRUTT. COMPLESSA ETC.  - DIR SANITARIA</t>
  </si>
  <si>
    <t>ASSIST_TD.DIRSPTA.4</t>
  </si>
  <si>
    <t>FONDO RETRIBUZIONE DI POSIZIONE</t>
  </si>
  <si>
    <t>ASSIST_TD.DIRSPTA.5</t>
  </si>
  <si>
    <t xml:space="preserve">FONDO RETRIBUZIONE DI RISULTATO E ALTRI TRATTAMENTI ACCESSORI </t>
  </si>
  <si>
    <t>ASSIST_TD.DIRSPTA.6</t>
  </si>
  <si>
    <t>FONDO PER LA DIR. PROFESSIONI SANITARIE INFERMIERISTICHE, TECNICHE ETC..</t>
  </si>
  <si>
    <t>ASSIST_TD.DIRSPTA.7</t>
  </si>
  <si>
    <t>INDENNITA' ESCLUSIVITA'  DIR. SANITARIA</t>
  </si>
  <si>
    <t>ASSIST_TD.DIRSPTA.8</t>
  </si>
  <si>
    <t>ASSIST_TD.DIRSPTA.9</t>
  </si>
  <si>
    <t>ASSIST_TD.DIRSPTA.10</t>
  </si>
  <si>
    <t xml:space="preserve">ALTRE INDENNITA'  </t>
  </si>
  <si>
    <t>ASSIST_TD.DIRSPTA.11</t>
  </si>
  <si>
    <t>ASSIST_TD.DIRSPTA.12</t>
  </si>
  <si>
    <t>ASSIST_TD.DIRSPTA.13</t>
  </si>
  <si>
    <t xml:space="preserve">RISORSE AGGIUNTIVE - DIRIGENZA PTA - al netto di oneri  ed Irap </t>
  </si>
  <si>
    <t>ASSIST_TD.DIRSPTA.14</t>
  </si>
  <si>
    <t>INDENNITA' DI VACANZA CONTRATTUALE - DIRIGENZA PTA TRIENNIO CCNL 2019/2021 competenza 2022 - al netto di oneri ed irap</t>
  </si>
  <si>
    <t>ASSIST_TD.DIRSPTA.15</t>
  </si>
  <si>
    <t>INDENNITA' DI VACANZA CONTRATTUALE - DIRIGENZA PTA TRIENNIO CCNL 2022/2024  competenza 2022 - al netto di oneri ed irap</t>
  </si>
  <si>
    <t>ASSIST_TD.DIRSPTA.16</t>
  </si>
  <si>
    <t>ASSIST_TD.DIRSPTA.17</t>
  </si>
  <si>
    <t>ASSIST_TD.DIRSPTA.18</t>
  </si>
  <si>
    <t>ASSIST_TD.DIRSPTA.19</t>
  </si>
  <si>
    <t>ASSIST_TD.DIRSPTA.20</t>
  </si>
  <si>
    <t xml:space="preserve">ONERI SOCIALI - RISORSE AGGIUNTIVE - DIRIGENZA PTA - </t>
  </si>
  <si>
    <t>ASSIST_TD.DIRSPTA.21</t>
  </si>
  <si>
    <t xml:space="preserve">ONERI SOCIALI - Indennità di vacanza contrattuale Triennio 2019/2021 competenza 2022 - DIRIGENZA PTA </t>
  </si>
  <si>
    <t>ASSIST_TD.DIRSPTA.22</t>
  </si>
  <si>
    <t>ONERI SOCIALI - su stipendio tabellare, RIA, FONDI, indennità incarico direttore dipartimento, Retribuzione 118, Altre indennità</t>
  </si>
  <si>
    <t>ASSIST_TD.DIRSPTA.23</t>
  </si>
  <si>
    <t>ASSIST_TD.DIRSPTA.24</t>
  </si>
  <si>
    <t xml:space="preserve">ONERI SOCIALI - Indennità di vacanza contrattuale Triennio 2022/2024 competenza 2022 - DIRIGENZA PTA </t>
  </si>
  <si>
    <t>ASSIST_TD.DIRSPTA.25</t>
  </si>
  <si>
    <t>ASSIST_TD.DIRSPTA.26</t>
  </si>
  <si>
    <t>ASSIST_TD.DIRSPTA.27</t>
  </si>
  <si>
    <t>ASSIST_TD.DIRSPTA.28</t>
  </si>
  <si>
    <t>ASSIST_TD.DIRSPTA.29</t>
  </si>
  <si>
    <t>TOTALE COSTI DEL PERSONALE DIRIGENZA PTA  ESCLUSO ONERI SOCIALI  ED IRAP</t>
  </si>
  <si>
    <t>ASSIST_TD.DIRSPTA.30</t>
  </si>
  <si>
    <t>ASSIST_TD.DIRSPTA.31</t>
  </si>
  <si>
    <t>TOTALE COSTI  DEL PERSONALE DIRIGENZA PTA CON ONERI SOCIALI ESCLUSA IRAP</t>
  </si>
  <si>
    <t>ASSIST_TD.DIRSPTA.32</t>
  </si>
  <si>
    <t>IRAP RAR (Dir. PTA)</t>
  </si>
  <si>
    <t>ASSIST_TD.DIRSPTA.33</t>
  </si>
  <si>
    <t>IRAP Ind. Vac. Contrattuale Triennio 2019/2021 competenza 2022 (DIR. PTA)</t>
  </si>
  <si>
    <t>ASSIST_TD.DIRSPTA.34</t>
  </si>
  <si>
    <t>IRAP Ind. Vac. Contrattuale Triennio 2022/2024 competenza 2022 (DIR.PTA)</t>
  </si>
  <si>
    <t>ASSIST_TD.DIRSPTA.35</t>
  </si>
  <si>
    <t xml:space="preserve"> TOT. COSTO PERS. DIP. (Comp. + Area San. Dir. + Dir. PTA)</t>
  </si>
  <si>
    <t>ASSIST_TD.TOT.1</t>
  </si>
  <si>
    <t xml:space="preserve">TOTALE COMPLESSIVO IRAP SU PERSONALE DIPENDENTE </t>
  </si>
  <si>
    <t>ASSIST_TD.TOT.2</t>
  </si>
  <si>
    <t>DI  CUI IRAP RAR</t>
  </si>
  <si>
    <t>ASSIST_TD.TOT.3</t>
  </si>
  <si>
    <t>DI  CUI IRAP INDENNITA' VACANZA CONTRATTUALE TRIENNIO 2019/2021 + DI  CUI IRAP INDENNITA' VACANZA CONTRATTUALE TRIENNIO 2022/2024 competenza 2022</t>
  </si>
  <si>
    <t>ASSIST_TD.TOT.4A</t>
  </si>
  <si>
    <t>DI  CUI IRAP ELEMENTO PEREQUATIVO (AREA COMPARTO)</t>
  </si>
  <si>
    <t>ASSIST_TD.TOT.5</t>
  </si>
  <si>
    <t>COMPARTO</t>
  </si>
  <si>
    <t>DIRIGENZA MEDICA /VETERINARIA</t>
  </si>
  <si>
    <t>DIRIGENZA S.P.T.A.</t>
  </si>
  <si>
    <t>VALORE BILANCIO PREVENTIVO</t>
  </si>
  <si>
    <t>RENDICONTAZIONE TRIMESTRALE</t>
  </si>
  <si>
    <t>Prechiusura al 31.12</t>
  </si>
  <si>
    <t>ASSIST_TD.ACC.1</t>
  </si>
  <si>
    <t>ASSIST_TD.ACC.2</t>
  </si>
  <si>
    <t>ASSIST_TD.ACC.3</t>
  </si>
  <si>
    <t>ASSIST_TD.ACC.4</t>
  </si>
  <si>
    <t>ASSIST_TD.ACC.5</t>
  </si>
  <si>
    <t>ASSIST_TD.ACC.6</t>
  </si>
  <si>
    <t>BILANCIO PREVENTIVO</t>
  </si>
  <si>
    <t xml:space="preserve">COSTO PERSONALE UNIVERSITARIO  </t>
  </si>
</sst>
</file>

<file path=xl/styles.xml><?xml version="1.0" encoding="utf-8"?>
<styleSheet xmlns="http://schemas.openxmlformats.org/spreadsheetml/2006/main">
  <numFmts count="4">
    <numFmt numFmtId="42" formatCode="_-&quot;€&quot;\ * #,##0_-;\-&quot;€&quot;\ * #,##0_-;_-&quot;€&quot;\ * &quot;-&quot;_-;_-@_-"/>
    <numFmt numFmtId="41" formatCode="_-* #,##0_-;\-* #,##0_-;_-* &quot;-&quot;_-;_-@_-"/>
    <numFmt numFmtId="43" formatCode="_-* #,##0.00_-;\-* #,##0.00_-;_-* &quot;-&quot;??_-;_-@_-"/>
    <numFmt numFmtId="164" formatCode="_-[$€]\ * #,##0.00_-;\-[$€]\ * #,##0.00_-;_-[$€]\ * &quot;-&quot;??_-;_-@_-"/>
  </numFmts>
  <fonts count="34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b/>
      <sz val="18"/>
      <name val="Times New Roman"/>
      <family val="1"/>
    </font>
    <font>
      <b/>
      <u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0"/>
      <name val="Arial"/>
    </font>
    <font>
      <b/>
      <sz val="12"/>
      <name val="Times New Roman"/>
      <family val="1"/>
    </font>
    <font>
      <b/>
      <u/>
      <sz val="36"/>
      <color rgb="FFFF0000"/>
      <name val="Times New Roman"/>
      <family val="1"/>
    </font>
    <font>
      <b/>
      <sz val="14"/>
      <color theme="0" tint="-0.249977111117893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6"/>
      <color theme="0" tint="-0.249977111117893"/>
      <name val="Times New Roman"/>
      <family val="1"/>
    </font>
    <font>
      <sz val="14"/>
      <color theme="0" tint="-0.249977111117893"/>
      <name val="Times New Roman"/>
      <family val="1"/>
    </font>
    <font>
      <sz val="10"/>
      <name val="Times New Roman"/>
      <family val="1"/>
    </font>
    <font>
      <sz val="20"/>
      <name val="Times New Roman"/>
      <family val="1"/>
    </font>
    <font>
      <sz val="16"/>
      <color theme="0" tint="-0.249977111117893"/>
      <name val="Times New Roman"/>
      <family val="1"/>
    </font>
    <font>
      <sz val="20"/>
      <color theme="0" tint="-0.249977111117893"/>
      <name val="Times New Roman"/>
      <family val="1"/>
    </font>
    <font>
      <sz val="10"/>
      <color theme="0" tint="-0.249977111117893"/>
      <name val="Times New Roman"/>
      <family val="1"/>
    </font>
    <font>
      <sz val="12"/>
      <color indexed="22"/>
      <name val="Times New Roman"/>
      <family val="1"/>
    </font>
    <font>
      <b/>
      <sz val="14"/>
      <color indexed="10"/>
      <name val="Times New Roman"/>
      <family val="1"/>
    </font>
    <font>
      <b/>
      <i/>
      <sz val="14"/>
      <name val="Times New Roman"/>
      <family val="1"/>
    </font>
    <font>
      <b/>
      <sz val="20"/>
      <name val="Times New Roman"/>
      <family val="1"/>
    </font>
    <font>
      <b/>
      <sz val="26"/>
      <color theme="0" tint="-0.249977111117893"/>
      <name val="Times New Roman"/>
      <family val="1"/>
    </font>
    <font>
      <b/>
      <sz val="26"/>
      <name val="Times New Roman"/>
      <family val="1"/>
    </font>
    <font>
      <b/>
      <sz val="14"/>
      <color rgb="FFFF0000"/>
      <name val="Times New Roman"/>
      <family val="1"/>
    </font>
    <font>
      <b/>
      <sz val="24"/>
      <color indexed="10"/>
      <name val="Times New Roman"/>
      <family val="1"/>
    </font>
    <font>
      <sz val="24"/>
      <name val="Times New Roman"/>
      <family val="1"/>
    </font>
    <font>
      <b/>
      <sz val="12"/>
      <name val="Arial"/>
      <family val="2"/>
    </font>
    <font>
      <sz val="36"/>
      <name val="Times New Roman"/>
      <family val="1"/>
    </font>
    <font>
      <sz val="36"/>
      <color indexed="8"/>
      <name val="Times New Roman"/>
      <family val="1"/>
    </font>
    <font>
      <sz val="28"/>
      <name val="Times New Roman"/>
      <family val="1"/>
    </font>
    <font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499984740745262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Dashed">
        <color indexed="64"/>
      </top>
      <bottom/>
      <diagonal/>
    </border>
    <border>
      <left style="thin">
        <color indexed="64"/>
      </left>
      <right/>
      <top style="medium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/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/>
      <diagonal/>
    </border>
    <border>
      <left style="thin">
        <color indexed="64"/>
      </left>
      <right style="thin">
        <color indexed="64"/>
      </right>
      <top style="mediumDashDotDot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0"/>
      </right>
      <top style="medium">
        <color indexed="0"/>
      </top>
      <bottom style="medium">
        <color indexed="0"/>
      </bottom>
      <diagonal/>
    </border>
  </borders>
  <cellStyleXfs count="27">
    <xf numFmtId="0" fontId="0" fillId="0" borderId="0"/>
    <xf numFmtId="0" fontId="1" fillId="0" borderId="0"/>
    <xf numFmtId="41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54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 applyProtection="1">
      <alignment vertical="center"/>
      <protection hidden="1"/>
    </xf>
    <xf numFmtId="49" fontId="2" fillId="3" borderId="3" xfId="1" applyNumberFormat="1" applyFont="1" applyFill="1" applyBorder="1" applyAlignment="1">
      <alignment vertical="center"/>
    </xf>
    <xf numFmtId="49" fontId="2" fillId="3" borderId="4" xfId="1" applyNumberFormat="1" applyFont="1" applyFill="1" applyBorder="1" applyAlignment="1">
      <alignment vertical="center"/>
    </xf>
    <xf numFmtId="49" fontId="2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left" wrapText="1"/>
    </xf>
    <xf numFmtId="0" fontId="5" fillId="0" borderId="0" xfId="1" applyFont="1"/>
    <xf numFmtId="0" fontId="6" fillId="0" borderId="0" xfId="1" applyFont="1"/>
    <xf numFmtId="0" fontId="5" fillId="0" borderId="0" xfId="0" applyFont="1"/>
    <xf numFmtId="0" fontId="2" fillId="0" borderId="1" xfId="1" applyFont="1" applyBorder="1" applyAlignment="1">
      <alignment horizontal="center" vertical="center" wrapText="1"/>
    </xf>
    <xf numFmtId="1" fontId="2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1" applyFont="1" applyAlignment="1">
      <alignment horizontal="left"/>
    </xf>
    <xf numFmtId="1" fontId="8" fillId="0" borderId="0" xfId="1" applyNumberFormat="1" applyFont="1" applyAlignment="1" applyProtection="1">
      <alignment horizontal="center" vertical="center" wrapText="1"/>
      <protection hidden="1"/>
    </xf>
    <xf numFmtId="0" fontId="6" fillId="0" borderId="0" xfId="1" applyFont="1" applyAlignment="1">
      <alignment wrapText="1"/>
    </xf>
    <xf numFmtId="0" fontId="9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8" fillId="0" borderId="0" xfId="1" applyFont="1" applyAlignment="1">
      <alignment horizontal="left"/>
    </xf>
    <xf numFmtId="1" fontId="2" fillId="4" borderId="2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2" fillId="4" borderId="4" xfId="1" applyFont="1" applyFill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10" fillId="5" borderId="6" xfId="1" applyFont="1" applyFill="1" applyBorder="1" applyAlignment="1">
      <alignment horizontal="center" vertical="center" wrapText="1"/>
    </xf>
    <xf numFmtId="0" fontId="10" fillId="5" borderId="7" xfId="1" applyFont="1" applyFill="1" applyBorder="1" applyAlignment="1">
      <alignment horizontal="center" vertical="center" wrapText="1"/>
    </xf>
    <xf numFmtId="0" fontId="10" fillId="5" borderId="8" xfId="1" applyFont="1" applyFill="1" applyBorder="1" applyAlignment="1">
      <alignment horizontal="center" vertical="center" wrapText="1"/>
    </xf>
    <xf numFmtId="0" fontId="6" fillId="0" borderId="9" xfId="1" applyFont="1" applyBorder="1"/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1" fontId="11" fillId="6" borderId="12" xfId="1" applyNumberFormat="1" applyFont="1" applyFill="1" applyBorder="1" applyAlignment="1">
      <alignment horizontal="center" vertical="center" wrapText="1"/>
    </xf>
    <xf numFmtId="1" fontId="11" fillId="2" borderId="13" xfId="1" applyNumberFormat="1" applyFont="1" applyFill="1" applyBorder="1" applyAlignment="1">
      <alignment horizontal="center" vertical="center" wrapText="1"/>
    </xf>
    <xf numFmtId="41" fontId="12" fillId="6" borderId="14" xfId="1" applyNumberFormat="1" applyFont="1" applyFill="1" applyBorder="1" applyAlignment="1">
      <alignment vertical="center" wrapText="1"/>
    </xf>
    <xf numFmtId="1" fontId="11" fillId="2" borderId="15" xfId="1" applyNumberFormat="1" applyFont="1" applyFill="1" applyBorder="1" applyAlignment="1" applyProtection="1">
      <alignment horizontal="center" vertical="center" wrapText="1"/>
    </xf>
    <xf numFmtId="1" fontId="11" fillId="2" borderId="16" xfId="1" applyNumberFormat="1" applyFont="1" applyFill="1" applyBorder="1" applyAlignment="1">
      <alignment horizontal="center" vertical="center" wrapText="1"/>
    </xf>
    <xf numFmtId="1" fontId="11" fillId="0" borderId="0" xfId="1" applyNumberFormat="1" applyFont="1" applyAlignment="1">
      <alignment horizontal="center" vertical="center" wrapText="1"/>
    </xf>
    <xf numFmtId="1" fontId="11" fillId="2" borderId="17" xfId="1" applyNumberFormat="1" applyFont="1" applyFill="1" applyBorder="1" applyAlignment="1">
      <alignment horizontal="center" vertical="center" wrapText="1"/>
    </xf>
    <xf numFmtId="1" fontId="11" fillId="2" borderId="18" xfId="1" applyNumberFormat="1" applyFont="1" applyFill="1" applyBorder="1" applyAlignment="1">
      <alignment horizontal="center" vertical="center" wrapText="1"/>
    </xf>
    <xf numFmtId="0" fontId="13" fillId="5" borderId="6" xfId="1" applyFont="1" applyFill="1" applyBorder="1" applyAlignment="1">
      <alignment horizontal="center" vertical="center" wrapText="1"/>
    </xf>
    <xf numFmtId="1" fontId="13" fillId="5" borderId="7" xfId="1" applyNumberFormat="1" applyFont="1" applyFill="1" applyBorder="1" applyAlignment="1">
      <alignment horizontal="center" vertical="center" wrapText="1"/>
    </xf>
    <xf numFmtId="1" fontId="13" fillId="5" borderId="19" xfId="1" applyNumberFormat="1" applyFont="1" applyFill="1" applyBorder="1" applyAlignment="1">
      <alignment horizontal="center" vertical="center" wrapText="1"/>
    </xf>
    <xf numFmtId="1" fontId="13" fillId="5" borderId="8" xfId="1" applyNumberFormat="1" applyFont="1" applyFill="1" applyBorder="1" applyAlignment="1">
      <alignment horizontal="center" vertical="center" wrapText="1"/>
    </xf>
    <xf numFmtId="0" fontId="14" fillId="0" borderId="0" xfId="1" applyFont="1"/>
    <xf numFmtId="1" fontId="13" fillId="5" borderId="18" xfId="1" applyNumberFormat="1" applyFont="1" applyFill="1" applyBorder="1" applyAlignment="1">
      <alignment horizontal="center" vertical="center" wrapText="1"/>
    </xf>
    <xf numFmtId="1" fontId="13" fillId="5" borderId="20" xfId="1" applyNumberFormat="1" applyFont="1" applyFill="1" applyBorder="1" applyAlignment="1">
      <alignment horizontal="center" vertical="center" wrapText="1"/>
    </xf>
    <xf numFmtId="0" fontId="15" fillId="0" borderId="0" xfId="1" applyFont="1"/>
    <xf numFmtId="0" fontId="11" fillId="2" borderId="9" xfId="1" applyFont="1" applyFill="1" applyBorder="1" applyAlignment="1">
      <alignment horizontal="center" vertical="center" wrapText="1"/>
    </xf>
    <xf numFmtId="0" fontId="11" fillId="2" borderId="21" xfId="1" applyFont="1" applyFill="1" applyBorder="1" applyAlignment="1">
      <alignment horizontal="center" vertical="center" wrapText="1"/>
    </xf>
    <xf numFmtId="1" fontId="11" fillId="6" borderId="22" xfId="1" applyNumberFormat="1" applyFont="1" applyFill="1" applyBorder="1" applyAlignment="1">
      <alignment horizontal="center" vertical="center" wrapText="1"/>
    </xf>
    <xf numFmtId="1" fontId="11" fillId="2" borderId="15" xfId="1" applyNumberFormat="1" applyFont="1" applyFill="1" applyBorder="1" applyAlignment="1">
      <alignment horizontal="center" vertical="center" wrapText="1"/>
    </xf>
    <xf numFmtId="1" fontId="11" fillId="6" borderId="0" xfId="1" applyNumberFormat="1" applyFont="1" applyFill="1" applyAlignment="1">
      <alignment horizontal="center" vertical="center" wrapText="1"/>
    </xf>
    <xf numFmtId="1" fontId="11" fillId="2" borderId="23" xfId="1" applyNumberFormat="1" applyFont="1" applyFill="1" applyBorder="1" applyAlignment="1">
      <alignment horizontal="center" vertical="center" wrapText="1"/>
    </xf>
    <xf numFmtId="1" fontId="11" fillId="2" borderId="5" xfId="1" applyNumberFormat="1" applyFont="1" applyFill="1" applyBorder="1" applyAlignment="1">
      <alignment horizontal="center" vertical="center" wrapText="1"/>
    </xf>
    <xf numFmtId="0" fontId="11" fillId="7" borderId="21" xfId="1" applyFont="1" applyFill="1" applyBorder="1" applyAlignment="1" applyProtection="1">
      <alignment horizontal="center" vertical="center" wrapText="1"/>
      <protection hidden="1"/>
    </xf>
    <xf numFmtId="1" fontId="11" fillId="7" borderId="22" xfId="1" applyNumberFormat="1" applyFont="1" applyFill="1" applyBorder="1" applyAlignment="1" applyProtection="1">
      <alignment horizontal="center" vertical="center" wrapText="1"/>
      <protection hidden="1"/>
    </xf>
    <xf numFmtId="0" fontId="11" fillId="7" borderId="15" xfId="1" applyFont="1" applyFill="1" applyBorder="1" applyAlignment="1" applyProtection="1">
      <alignment horizontal="center" vertical="center" wrapText="1"/>
      <protection hidden="1"/>
    </xf>
    <xf numFmtId="0" fontId="11" fillId="7" borderId="22" xfId="1" applyFont="1" applyFill="1" applyBorder="1" applyAlignment="1" applyProtection="1">
      <alignment horizontal="center" vertical="center" wrapText="1"/>
      <protection hidden="1"/>
    </xf>
    <xf numFmtId="0" fontId="11" fillId="7" borderId="23" xfId="1" applyFont="1" applyFill="1" applyBorder="1" applyAlignment="1" applyProtection="1">
      <alignment horizontal="center" vertical="center" wrapText="1"/>
      <protection hidden="1"/>
    </xf>
    <xf numFmtId="0" fontId="11" fillId="7" borderId="5" xfId="1" applyFont="1" applyFill="1" applyBorder="1" applyAlignment="1" applyProtection="1">
      <alignment horizontal="center" vertical="center" wrapText="1"/>
      <protection hidden="1"/>
    </xf>
    <xf numFmtId="0" fontId="5" fillId="7" borderId="0" xfId="1" applyFont="1" applyFill="1" applyProtection="1">
      <protection hidden="1"/>
    </xf>
    <xf numFmtId="1" fontId="11" fillId="7" borderId="5" xfId="1" applyNumberFormat="1" applyFont="1" applyFill="1" applyBorder="1" applyAlignment="1" applyProtection="1">
      <alignment horizontal="center" vertical="center" wrapText="1"/>
      <protection hidden="1"/>
    </xf>
    <xf numFmtId="1" fontId="11" fillId="7" borderId="24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25" xfId="1" applyFont="1" applyBorder="1" applyAlignment="1">
      <alignment vertical="center" wrapText="1"/>
    </xf>
    <xf numFmtId="41" fontId="12" fillId="0" borderId="26" xfId="1" applyNumberFormat="1" applyFont="1" applyBorder="1" applyAlignment="1" applyProtection="1">
      <alignment vertical="center" wrapText="1"/>
      <protection locked="0"/>
    </xf>
    <xf numFmtId="41" fontId="12" fillId="6" borderId="22" xfId="1" applyNumberFormat="1" applyFont="1" applyFill="1" applyBorder="1" applyAlignment="1">
      <alignment vertical="center" wrapText="1"/>
    </xf>
    <xf numFmtId="41" fontId="12" fillId="0" borderId="27" xfId="1" applyNumberFormat="1" applyFont="1" applyBorder="1" applyAlignment="1" applyProtection="1">
      <alignment vertical="center" wrapText="1"/>
      <protection locked="0"/>
    </xf>
    <xf numFmtId="41" fontId="12" fillId="0" borderId="27" xfId="1" applyNumberFormat="1" applyFont="1" applyBorder="1" applyAlignment="1" applyProtection="1">
      <alignment vertical="center" wrapText="1"/>
      <protection locked="0" hidden="1"/>
    </xf>
    <xf numFmtId="41" fontId="16" fillId="0" borderId="28" xfId="1" applyNumberFormat="1" applyFont="1" applyBorder="1" applyAlignment="1">
      <alignment vertical="center" wrapText="1"/>
    </xf>
    <xf numFmtId="41" fontId="16" fillId="0" borderId="0" xfId="1" applyNumberFormat="1" applyFont="1" applyAlignment="1">
      <alignment vertical="center" wrapText="1"/>
    </xf>
    <xf numFmtId="41" fontId="16" fillId="0" borderId="29" xfId="1" applyNumberFormat="1" applyFont="1" applyBorder="1" applyAlignment="1" applyProtection="1">
      <alignment vertical="center" wrapText="1"/>
      <protection locked="0"/>
    </xf>
    <xf numFmtId="41" fontId="16" fillId="0" borderId="30" xfId="1" applyNumberFormat="1" applyFont="1" applyBorder="1" applyAlignment="1">
      <alignment vertical="center" wrapText="1"/>
    </xf>
    <xf numFmtId="41" fontId="17" fillId="5" borderId="25" xfId="1" applyNumberFormat="1" applyFont="1" applyFill="1" applyBorder="1" applyAlignment="1" applyProtection="1">
      <alignment vertical="center" wrapText="1"/>
      <protection hidden="1"/>
    </xf>
    <xf numFmtId="41" fontId="17" fillId="5" borderId="22" xfId="1" applyNumberFormat="1" applyFont="1" applyFill="1" applyBorder="1" applyAlignment="1" applyProtection="1">
      <alignment vertical="center" wrapText="1"/>
      <protection hidden="1"/>
    </xf>
    <xf numFmtId="41" fontId="17" fillId="5" borderId="31" xfId="1" applyNumberFormat="1" applyFont="1" applyFill="1" applyBorder="1" applyAlignment="1" applyProtection="1">
      <alignment vertical="center" wrapText="1"/>
      <protection hidden="1"/>
    </xf>
    <xf numFmtId="41" fontId="17" fillId="5" borderId="31" xfId="0" applyNumberFormat="1" applyFont="1" applyFill="1" applyBorder="1" applyAlignment="1" applyProtection="1">
      <alignment vertical="center" wrapText="1"/>
      <protection hidden="1"/>
    </xf>
    <xf numFmtId="41" fontId="17" fillId="5" borderId="27" xfId="1" applyNumberFormat="1" applyFont="1" applyFill="1" applyBorder="1" applyAlignment="1" applyProtection="1">
      <alignment vertical="center" wrapText="1"/>
      <protection hidden="1"/>
    </xf>
    <xf numFmtId="41" fontId="17" fillId="5" borderId="28" xfId="1" applyNumberFormat="1" applyFont="1" applyFill="1" applyBorder="1" applyAlignment="1" applyProtection="1">
      <alignment vertical="center"/>
      <protection hidden="1"/>
    </xf>
    <xf numFmtId="41" fontId="5" fillId="0" borderId="0" xfId="1" applyNumberFormat="1" applyFont="1"/>
    <xf numFmtId="41" fontId="17" fillId="5" borderId="29" xfId="1" applyNumberFormat="1" applyFont="1" applyFill="1" applyBorder="1" applyAlignment="1" applyProtection="1">
      <alignment vertical="center" wrapText="1"/>
      <protection hidden="1"/>
    </xf>
    <xf numFmtId="41" fontId="12" fillId="7" borderId="32" xfId="1" applyNumberFormat="1" applyFont="1" applyFill="1" applyBorder="1" applyAlignment="1" applyProtection="1">
      <alignment vertical="center" wrapText="1"/>
      <protection hidden="1"/>
    </xf>
    <xf numFmtId="41" fontId="12" fillId="7" borderId="33" xfId="1" applyNumberFormat="1" applyFont="1" applyFill="1" applyBorder="1" applyAlignment="1" applyProtection="1">
      <alignment vertical="center" wrapText="1"/>
      <protection hidden="1"/>
    </xf>
    <xf numFmtId="0" fontId="5" fillId="0" borderId="25" xfId="0" applyFont="1" applyBorder="1" applyAlignment="1">
      <alignment vertical="center" wrapText="1"/>
    </xf>
    <xf numFmtId="41" fontId="12" fillId="0" borderId="26" xfId="1" applyNumberFormat="1" applyFont="1" applyBorder="1" applyAlignment="1">
      <alignment vertical="center" wrapText="1"/>
    </xf>
    <xf numFmtId="41" fontId="12" fillId="0" borderId="27" xfId="1" applyNumberFormat="1" applyFont="1" applyBorder="1" applyAlignment="1">
      <alignment vertical="center" wrapText="1"/>
    </xf>
    <xf numFmtId="41" fontId="16" fillId="0" borderId="29" xfId="1" applyNumberFormat="1" applyFont="1" applyBorder="1" applyAlignment="1">
      <alignment vertical="center" wrapText="1"/>
    </xf>
    <xf numFmtId="41" fontId="12" fillId="0" borderId="26" xfId="2" applyFont="1" applyBorder="1" applyAlignment="1" applyProtection="1">
      <alignment vertical="center"/>
      <protection locked="0"/>
    </xf>
    <xf numFmtId="41" fontId="16" fillId="8" borderId="28" xfId="2" applyFont="1" applyFill="1" applyBorder="1" applyAlignment="1">
      <alignment vertical="center"/>
    </xf>
    <xf numFmtId="41" fontId="16" fillId="0" borderId="0" xfId="2" applyFont="1" applyAlignment="1">
      <alignment vertical="center"/>
    </xf>
    <xf numFmtId="41" fontId="16" fillId="0" borderId="29" xfId="2" applyFont="1" applyBorder="1" applyAlignment="1" applyProtection="1">
      <alignment vertical="center"/>
      <protection locked="0"/>
    </xf>
    <xf numFmtId="41" fontId="16" fillId="0" borderId="30" xfId="2" applyFont="1" applyBorder="1" applyAlignment="1">
      <alignment vertical="center"/>
    </xf>
    <xf numFmtId="41" fontId="18" fillId="5" borderId="28" xfId="2" applyFont="1" applyFill="1" applyBorder="1" applyAlignment="1" applyProtection="1">
      <alignment vertical="center"/>
      <protection hidden="1"/>
    </xf>
    <xf numFmtId="41" fontId="17" fillId="5" borderId="25" xfId="1" applyNumberFormat="1" applyFont="1" applyFill="1" applyBorder="1" applyAlignment="1" applyProtection="1">
      <alignment vertical="center"/>
      <protection hidden="1"/>
    </xf>
    <xf numFmtId="41" fontId="17" fillId="5" borderId="29" xfId="1" applyNumberFormat="1" applyFont="1" applyFill="1" applyBorder="1" applyAlignment="1" applyProtection="1">
      <alignment vertical="center"/>
      <protection hidden="1"/>
    </xf>
    <xf numFmtId="41" fontId="19" fillId="5" borderId="28" xfId="0" applyNumberFormat="1" applyFont="1" applyFill="1" applyBorder="1" applyProtection="1">
      <protection hidden="1"/>
    </xf>
    <xf numFmtId="41" fontId="12" fillId="7" borderId="33" xfId="1" applyNumberFormat="1" applyFont="1" applyFill="1" applyBorder="1" applyAlignment="1" applyProtection="1">
      <alignment vertical="center"/>
      <protection hidden="1"/>
    </xf>
    <xf numFmtId="0" fontId="2" fillId="0" borderId="25" xfId="1" applyFont="1" applyBorder="1" applyAlignment="1">
      <alignment vertical="center" wrapText="1"/>
    </xf>
    <xf numFmtId="41" fontId="12" fillId="0" borderId="25" xfId="1" applyNumberFormat="1" applyFont="1" applyBorder="1" applyAlignment="1" applyProtection="1">
      <alignment vertical="center" wrapText="1"/>
      <protection locked="0"/>
    </xf>
    <xf numFmtId="0" fontId="2" fillId="0" borderId="14" xfId="1" applyFont="1" applyBorder="1" applyAlignment="1">
      <alignment vertical="center" wrapText="1"/>
    </xf>
    <xf numFmtId="41" fontId="12" fillId="0" borderId="34" xfId="1" applyNumberFormat="1" applyFont="1" applyBorder="1" applyAlignment="1" applyProtection="1">
      <alignment vertical="center" wrapText="1"/>
      <protection locked="0"/>
    </xf>
    <xf numFmtId="41" fontId="12" fillId="0" borderId="35" xfId="1" applyNumberFormat="1" applyFont="1" applyBorder="1" applyAlignment="1" applyProtection="1">
      <alignment vertical="center" wrapText="1"/>
      <protection locked="0"/>
    </xf>
    <xf numFmtId="41" fontId="12" fillId="0" borderId="35" xfId="1" applyNumberFormat="1" applyFont="1" applyBorder="1" applyAlignment="1" applyProtection="1">
      <alignment vertical="center" wrapText="1"/>
      <protection locked="0" hidden="1"/>
    </xf>
    <xf numFmtId="41" fontId="16" fillId="0" borderId="36" xfId="1" applyNumberFormat="1" applyFont="1" applyBorder="1" applyAlignment="1" applyProtection="1">
      <alignment vertical="center" wrapText="1"/>
      <protection locked="0"/>
    </xf>
    <xf numFmtId="41" fontId="16" fillId="0" borderId="37" xfId="1" applyNumberFormat="1" applyFont="1" applyBorder="1" applyAlignment="1">
      <alignment vertical="center" wrapText="1"/>
    </xf>
    <xf numFmtId="41" fontId="17" fillId="5" borderId="34" xfId="1" applyNumberFormat="1" applyFont="1" applyFill="1" applyBorder="1" applyAlignment="1" applyProtection="1">
      <alignment vertical="center" wrapText="1"/>
      <protection hidden="1"/>
    </xf>
    <xf numFmtId="41" fontId="17" fillId="5" borderId="38" xfId="1" applyNumberFormat="1" applyFont="1" applyFill="1" applyBorder="1" applyAlignment="1" applyProtection="1">
      <alignment vertical="center" wrapText="1"/>
      <protection hidden="1"/>
    </xf>
    <xf numFmtId="41" fontId="17" fillId="5" borderId="38" xfId="0" applyNumberFormat="1" applyFont="1" applyFill="1" applyBorder="1" applyAlignment="1" applyProtection="1">
      <alignment vertical="center" wrapText="1"/>
      <protection hidden="1"/>
    </xf>
    <xf numFmtId="41" fontId="17" fillId="5" borderId="35" xfId="1" applyNumberFormat="1" applyFont="1" applyFill="1" applyBorder="1" applyAlignment="1" applyProtection="1">
      <alignment vertical="center" wrapText="1"/>
      <protection hidden="1"/>
    </xf>
    <xf numFmtId="41" fontId="17" fillId="5" borderId="36" xfId="1" applyNumberFormat="1" applyFont="1" applyFill="1" applyBorder="1" applyAlignment="1" applyProtection="1">
      <alignment vertical="center" wrapText="1"/>
      <protection hidden="1"/>
    </xf>
    <xf numFmtId="0" fontId="2" fillId="0" borderId="27" xfId="0" applyFont="1" applyBorder="1" applyAlignment="1">
      <alignment vertical="center" wrapText="1"/>
    </xf>
    <xf numFmtId="41" fontId="16" fillId="0" borderId="39" xfId="1" applyNumberFormat="1" applyFont="1" applyBorder="1" applyAlignment="1">
      <alignment vertical="center" wrapText="1"/>
    </xf>
    <xf numFmtId="41" fontId="16" fillId="0" borderId="15" xfId="1" applyNumberFormat="1" applyFont="1" applyBorder="1" applyAlignment="1">
      <alignment vertical="center" wrapText="1"/>
    </xf>
    <xf numFmtId="41" fontId="17" fillId="5" borderId="39" xfId="1" applyNumberFormat="1" applyFont="1" applyFill="1" applyBorder="1" applyAlignment="1" applyProtection="1">
      <alignment vertical="center"/>
      <protection hidden="1"/>
    </xf>
    <xf numFmtId="0" fontId="20" fillId="0" borderId="0" xfId="1" applyFont="1"/>
    <xf numFmtId="0" fontId="21" fillId="0" borderId="31" xfId="1" applyFont="1" applyBorder="1" applyAlignment="1">
      <alignment vertical="center" wrapText="1"/>
    </xf>
    <xf numFmtId="41" fontId="12" fillId="0" borderId="31" xfId="1" applyNumberFormat="1" applyFont="1" applyBorder="1" applyAlignment="1" applyProtection="1">
      <alignment vertical="center" wrapText="1"/>
      <protection locked="0"/>
    </xf>
    <xf numFmtId="41" fontId="11" fillId="6" borderId="31" xfId="1" applyNumberFormat="1" applyFont="1" applyFill="1" applyBorder="1" applyAlignment="1">
      <alignment vertical="center" wrapText="1"/>
    </xf>
    <xf numFmtId="41" fontId="16" fillId="0" borderId="14" xfId="1" applyNumberFormat="1" applyFont="1" applyBorder="1" applyAlignment="1">
      <alignment vertical="center" wrapText="1"/>
    </xf>
    <xf numFmtId="41" fontId="16" fillId="0" borderId="24" xfId="1" applyNumberFormat="1" applyFont="1" applyBorder="1" applyAlignment="1" applyProtection="1">
      <alignment vertical="center" wrapText="1"/>
      <protection locked="0"/>
    </xf>
    <xf numFmtId="41" fontId="17" fillId="5" borderId="25" xfId="0" applyNumberFormat="1" applyFont="1" applyFill="1" applyBorder="1" applyAlignment="1" applyProtection="1">
      <alignment vertical="center"/>
      <protection hidden="1"/>
    </xf>
    <xf numFmtId="41" fontId="17" fillId="5" borderId="31" xfId="0" applyNumberFormat="1" applyFont="1" applyFill="1" applyBorder="1" applyAlignment="1" applyProtection="1">
      <alignment vertical="center"/>
      <protection hidden="1"/>
    </xf>
    <xf numFmtId="41" fontId="18" fillId="5" borderId="29" xfId="1" applyNumberFormat="1" applyFont="1" applyFill="1" applyBorder="1" applyAlignment="1" applyProtection="1">
      <alignment vertical="center" wrapText="1"/>
      <protection hidden="1"/>
    </xf>
    <xf numFmtId="0" fontId="2" fillId="9" borderId="27" xfId="1" applyFont="1" applyFill="1" applyBorder="1" applyAlignment="1">
      <alignment vertical="center" wrapText="1"/>
    </xf>
    <xf numFmtId="41" fontId="12" fillId="6" borderId="31" xfId="1" applyNumberFormat="1" applyFont="1" applyFill="1" applyBorder="1" applyAlignment="1">
      <alignment vertical="center" wrapText="1"/>
    </xf>
    <xf numFmtId="41" fontId="17" fillId="5" borderId="31" xfId="1" applyNumberFormat="1" applyFont="1" applyFill="1" applyBorder="1" applyAlignment="1" applyProtection="1">
      <alignment vertical="center"/>
      <protection hidden="1"/>
    </xf>
    <xf numFmtId="41" fontId="12" fillId="0" borderId="40" xfId="1" applyNumberFormat="1" applyFont="1" applyBorder="1" applyAlignment="1" applyProtection="1">
      <alignment vertical="center" wrapText="1"/>
      <protection locked="0"/>
    </xf>
    <xf numFmtId="41" fontId="12" fillId="6" borderId="38" xfId="1" applyNumberFormat="1" applyFont="1" applyFill="1" applyBorder="1" applyAlignment="1">
      <alignment vertical="center" wrapText="1"/>
    </xf>
    <xf numFmtId="41" fontId="12" fillId="0" borderId="38" xfId="1" applyNumberFormat="1" applyFont="1" applyBorder="1" applyAlignment="1" applyProtection="1">
      <alignment vertical="center" wrapText="1"/>
      <protection locked="0"/>
    </xf>
    <xf numFmtId="41" fontId="12" fillId="0" borderId="15" xfId="1" applyNumberFormat="1" applyFont="1" applyBorder="1" applyAlignment="1" applyProtection="1">
      <alignment vertical="center" wrapText="1"/>
      <protection locked="0" hidden="1"/>
    </xf>
    <xf numFmtId="41" fontId="17" fillId="5" borderId="34" xfId="1" applyNumberFormat="1" applyFont="1" applyFill="1" applyBorder="1" applyAlignment="1" applyProtection="1">
      <alignment vertical="center"/>
      <protection hidden="1"/>
    </xf>
    <xf numFmtId="41" fontId="17" fillId="5" borderId="38" xfId="1" applyNumberFormat="1" applyFont="1" applyFill="1" applyBorder="1" applyAlignment="1" applyProtection="1">
      <alignment vertical="center"/>
      <protection hidden="1"/>
    </xf>
    <xf numFmtId="41" fontId="17" fillId="5" borderId="36" xfId="1" applyNumberFormat="1" applyFont="1" applyFill="1" applyBorder="1" applyAlignment="1" applyProtection="1">
      <alignment vertical="center"/>
      <protection hidden="1"/>
    </xf>
    <xf numFmtId="0" fontId="5" fillId="10" borderId="27" xfId="1" applyFont="1" applyFill="1" applyBorder="1" applyAlignment="1">
      <alignment horizontal="center" vertical="center" wrapText="1"/>
    </xf>
    <xf numFmtId="41" fontId="12" fillId="0" borderId="41" xfId="1" applyNumberFormat="1" applyFont="1" applyBorder="1" applyAlignment="1" applyProtection="1">
      <alignment vertical="center" wrapText="1"/>
      <protection locked="0"/>
    </xf>
    <xf numFmtId="41" fontId="12" fillId="6" borderId="42" xfId="1" applyNumberFormat="1" applyFont="1" applyFill="1" applyBorder="1" applyAlignment="1">
      <alignment vertical="center" wrapText="1"/>
    </xf>
    <xf numFmtId="41" fontId="12" fillId="0" borderId="43" xfId="1" applyNumberFormat="1" applyFont="1" applyBorder="1" applyAlignment="1" applyProtection="1">
      <alignment vertical="center" wrapText="1"/>
      <protection locked="0"/>
    </xf>
    <xf numFmtId="41" fontId="12" fillId="0" borderId="44" xfId="1" applyNumberFormat="1" applyFont="1" applyBorder="1" applyAlignment="1" applyProtection="1">
      <alignment vertical="center" wrapText="1"/>
      <protection locked="0" hidden="1"/>
    </xf>
    <xf numFmtId="41" fontId="16" fillId="0" borderId="45" xfId="1" applyNumberFormat="1" applyFont="1" applyBorder="1" applyAlignment="1">
      <alignment vertical="center" wrapText="1"/>
    </xf>
    <xf numFmtId="41" fontId="16" fillId="0" borderId="46" xfId="1" applyNumberFormat="1" applyFont="1" applyBorder="1" applyAlignment="1" applyProtection="1">
      <alignment vertical="center" wrapText="1"/>
      <protection locked="0"/>
    </xf>
    <xf numFmtId="41" fontId="17" fillId="5" borderId="47" xfId="1" applyNumberFormat="1" applyFont="1" applyFill="1" applyBorder="1" applyAlignment="1" applyProtection="1">
      <alignment vertical="center" wrapText="1"/>
      <protection hidden="1"/>
    </xf>
    <xf numFmtId="41" fontId="17" fillId="5" borderId="42" xfId="1" applyNumberFormat="1" applyFont="1" applyFill="1" applyBorder="1" applyAlignment="1" applyProtection="1">
      <alignment vertical="center" wrapText="1"/>
      <protection hidden="1"/>
    </xf>
    <xf numFmtId="41" fontId="17" fillId="5" borderId="43" xfId="1" applyNumberFormat="1" applyFont="1" applyFill="1" applyBorder="1" applyAlignment="1" applyProtection="1">
      <alignment vertical="center" wrapText="1"/>
      <protection hidden="1"/>
    </xf>
    <xf numFmtId="41" fontId="17" fillId="5" borderId="43" xfId="0" applyNumberFormat="1" applyFont="1" applyFill="1" applyBorder="1" applyAlignment="1" applyProtection="1">
      <alignment vertical="center" wrapText="1"/>
      <protection hidden="1"/>
    </xf>
    <xf numFmtId="41" fontId="17" fillId="5" borderId="44" xfId="1" applyNumberFormat="1" applyFont="1" applyFill="1" applyBorder="1" applyAlignment="1" applyProtection="1">
      <alignment vertical="center" wrapText="1"/>
      <protection hidden="1"/>
    </xf>
    <xf numFmtId="41" fontId="17" fillId="5" borderId="45" xfId="1" applyNumberFormat="1" applyFont="1" applyFill="1" applyBorder="1" applyAlignment="1" applyProtection="1">
      <alignment vertical="center"/>
      <protection hidden="1"/>
    </xf>
    <xf numFmtId="41" fontId="17" fillId="5" borderId="46" xfId="1" applyNumberFormat="1" applyFont="1" applyFill="1" applyBorder="1" applyAlignment="1" applyProtection="1">
      <alignment vertical="center" wrapText="1"/>
      <protection hidden="1"/>
    </xf>
    <xf numFmtId="0" fontId="5" fillId="0" borderId="29" xfId="0" applyFont="1" applyFill="1" applyBorder="1" applyAlignment="1" applyProtection="1">
      <alignment horizontal="center" vertical="center" wrapText="1"/>
      <protection locked="0"/>
    </xf>
    <xf numFmtId="41" fontId="12" fillId="0" borderId="48" xfId="1" applyNumberFormat="1" applyFont="1" applyBorder="1" applyAlignment="1" applyProtection="1">
      <alignment vertical="center" wrapText="1"/>
      <protection locked="0"/>
    </xf>
    <xf numFmtId="41" fontId="12" fillId="0" borderId="49" xfId="1" applyNumberFormat="1" applyFont="1" applyBorder="1" applyAlignment="1" applyProtection="1">
      <alignment vertical="center" wrapText="1"/>
      <protection locked="0"/>
    </xf>
    <xf numFmtId="41" fontId="12" fillId="0" borderId="49" xfId="1" applyNumberFormat="1" applyFont="1" applyBorder="1" applyAlignment="1" applyProtection="1">
      <alignment vertical="center" wrapText="1"/>
      <protection locked="0" hidden="1"/>
    </xf>
    <xf numFmtId="41" fontId="16" fillId="0" borderId="50" xfId="1" applyNumberFormat="1" applyFont="1" applyBorder="1" applyAlignment="1" applyProtection="1">
      <alignment vertical="center" wrapText="1"/>
      <protection locked="0"/>
    </xf>
    <xf numFmtId="41" fontId="16" fillId="0" borderId="51" xfId="1" applyNumberFormat="1" applyFont="1" applyBorder="1" applyAlignment="1">
      <alignment vertical="center" wrapText="1"/>
    </xf>
    <xf numFmtId="41" fontId="17" fillId="5" borderId="52" xfId="1" applyNumberFormat="1" applyFont="1" applyFill="1" applyBorder="1" applyAlignment="1" applyProtection="1">
      <alignment vertical="center" wrapText="1"/>
      <protection hidden="1"/>
    </xf>
    <xf numFmtId="41" fontId="17" fillId="5" borderId="53" xfId="1" applyNumberFormat="1" applyFont="1" applyFill="1" applyBorder="1" applyAlignment="1" applyProtection="1">
      <alignment vertical="center" wrapText="1"/>
      <protection hidden="1"/>
    </xf>
    <xf numFmtId="41" fontId="17" fillId="5" borderId="53" xfId="0" applyNumberFormat="1" applyFont="1" applyFill="1" applyBorder="1" applyAlignment="1" applyProtection="1">
      <alignment vertical="center" wrapText="1"/>
      <protection hidden="1"/>
    </xf>
    <xf numFmtId="41" fontId="17" fillId="5" borderId="49" xfId="1" applyNumberFormat="1" applyFont="1" applyFill="1" applyBorder="1" applyAlignment="1" applyProtection="1">
      <alignment vertical="center" wrapText="1"/>
      <protection hidden="1"/>
    </xf>
    <xf numFmtId="41" fontId="17" fillId="5" borderId="50" xfId="1" applyNumberFormat="1" applyFont="1" applyFill="1" applyBorder="1" applyAlignment="1" applyProtection="1">
      <alignment vertical="center" wrapText="1"/>
      <protection hidden="1"/>
    </xf>
    <xf numFmtId="41" fontId="16" fillId="0" borderId="54" xfId="1" applyNumberFormat="1" applyFont="1" applyBorder="1" applyAlignment="1">
      <alignment vertical="center" wrapText="1"/>
    </xf>
    <xf numFmtId="41" fontId="17" fillId="5" borderId="54" xfId="1" applyNumberFormat="1" applyFont="1" applyFill="1" applyBorder="1" applyAlignment="1" applyProtection="1">
      <alignment vertical="center"/>
      <protection hidden="1"/>
    </xf>
    <xf numFmtId="0" fontId="5" fillId="0" borderId="25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41" fontId="12" fillId="0" borderId="40" xfId="1" applyNumberFormat="1" applyFont="1" applyBorder="1" applyAlignment="1">
      <alignment vertical="center" wrapText="1"/>
    </xf>
    <xf numFmtId="41" fontId="12" fillId="0" borderId="35" xfId="1" applyNumberFormat="1" applyFont="1" applyBorder="1" applyAlignment="1">
      <alignment vertical="center" wrapText="1"/>
    </xf>
    <xf numFmtId="41" fontId="16" fillId="0" borderId="23" xfId="1" applyNumberFormat="1" applyFont="1" applyBorder="1" applyAlignment="1">
      <alignment vertical="center" wrapText="1"/>
    </xf>
    <xf numFmtId="41" fontId="16" fillId="0" borderId="50" xfId="1" applyNumberFormat="1" applyFont="1" applyBorder="1" applyAlignment="1">
      <alignment vertical="center" wrapText="1"/>
    </xf>
    <xf numFmtId="41" fontId="16" fillId="0" borderId="55" xfId="1" applyNumberFormat="1" applyFont="1" applyBorder="1" applyAlignment="1">
      <alignment vertical="center" wrapText="1"/>
    </xf>
    <xf numFmtId="0" fontId="5" fillId="0" borderId="27" xfId="1" applyFont="1" applyBorder="1" applyAlignment="1">
      <alignment horizontal="center" vertical="center" wrapText="1"/>
    </xf>
    <xf numFmtId="41" fontId="16" fillId="0" borderId="5" xfId="1" applyNumberFormat="1" applyFont="1" applyBorder="1" applyAlignment="1" applyProtection="1">
      <alignment vertical="center" wrapText="1"/>
      <protection locked="0"/>
    </xf>
    <xf numFmtId="41" fontId="16" fillId="0" borderId="24" xfId="1" applyNumberFormat="1" applyFont="1" applyBorder="1" applyAlignment="1">
      <alignment vertical="center" wrapText="1"/>
    </xf>
    <xf numFmtId="0" fontId="21" fillId="0" borderId="27" xfId="1" applyFont="1" applyBorder="1" applyAlignment="1">
      <alignment vertical="center" wrapText="1"/>
    </xf>
    <xf numFmtId="41" fontId="12" fillId="0" borderId="56" xfId="1" applyNumberFormat="1" applyFont="1" applyBorder="1" applyAlignment="1" applyProtection="1">
      <alignment vertical="center" wrapText="1"/>
      <protection locked="0"/>
    </xf>
    <xf numFmtId="41" fontId="12" fillId="6" borderId="57" xfId="1" applyNumberFormat="1" applyFont="1" applyFill="1" applyBorder="1" applyAlignment="1">
      <alignment vertical="center" wrapText="1"/>
    </xf>
    <xf numFmtId="41" fontId="12" fillId="0" borderId="58" xfId="1" applyNumberFormat="1" applyFont="1" applyBorder="1" applyAlignment="1" applyProtection="1">
      <alignment vertical="center" wrapText="1"/>
      <protection locked="0"/>
    </xf>
    <xf numFmtId="41" fontId="16" fillId="0" borderId="59" xfId="1" applyNumberFormat="1" applyFont="1" applyBorder="1" applyAlignment="1">
      <alignment vertical="center" wrapText="1"/>
    </xf>
    <xf numFmtId="41" fontId="16" fillId="0" borderId="60" xfId="1" applyNumberFormat="1" applyFont="1" applyBorder="1" applyAlignment="1" applyProtection="1">
      <alignment vertical="center" wrapText="1"/>
      <protection locked="0"/>
    </xf>
    <xf numFmtId="41" fontId="16" fillId="9" borderId="61" xfId="1" applyNumberFormat="1" applyFont="1" applyFill="1" applyBorder="1" applyAlignment="1">
      <alignment vertical="center" wrapText="1"/>
    </xf>
    <xf numFmtId="41" fontId="17" fillId="5" borderId="57" xfId="1" applyNumberFormat="1" applyFont="1" applyFill="1" applyBorder="1" applyAlignment="1" applyProtection="1">
      <alignment vertical="center" wrapText="1"/>
      <protection hidden="1"/>
    </xf>
    <xf numFmtId="41" fontId="16" fillId="7" borderId="33" xfId="1" applyNumberFormat="1" applyFont="1" applyFill="1" applyBorder="1" applyAlignment="1" applyProtection="1">
      <alignment vertical="center" wrapText="1"/>
      <protection hidden="1"/>
    </xf>
    <xf numFmtId="0" fontId="21" fillId="9" borderId="9" xfId="1" applyFont="1" applyFill="1" applyBorder="1" applyAlignment="1">
      <alignment vertical="center" wrapText="1"/>
    </xf>
    <xf numFmtId="41" fontId="12" fillId="9" borderId="21" xfId="1" applyNumberFormat="1" applyFont="1" applyFill="1" applyBorder="1" applyAlignment="1">
      <alignment vertical="center" wrapText="1"/>
    </xf>
    <xf numFmtId="41" fontId="12" fillId="9" borderId="15" xfId="1" applyNumberFormat="1" applyFont="1" applyFill="1" applyBorder="1" applyAlignment="1">
      <alignment vertical="center" wrapText="1"/>
    </xf>
    <xf numFmtId="41" fontId="12" fillId="9" borderId="35" xfId="1" applyNumberFormat="1" applyFont="1" applyFill="1" applyBorder="1" applyAlignment="1" applyProtection="1">
      <alignment vertical="center" wrapText="1"/>
      <protection hidden="1"/>
    </xf>
    <xf numFmtId="41" fontId="16" fillId="9" borderId="23" xfId="1" applyNumberFormat="1" applyFont="1" applyFill="1" applyBorder="1" applyAlignment="1">
      <alignment vertical="center" wrapText="1"/>
    </xf>
    <xf numFmtId="41" fontId="16" fillId="9" borderId="5" xfId="1" applyNumberFormat="1" applyFont="1" applyFill="1" applyBorder="1" applyAlignment="1">
      <alignment vertical="center" wrapText="1"/>
    </xf>
    <xf numFmtId="41" fontId="16" fillId="9" borderId="36" xfId="1" applyNumberFormat="1" applyFont="1" applyFill="1" applyBorder="1" applyAlignment="1">
      <alignment vertical="center" wrapText="1"/>
    </xf>
    <xf numFmtId="41" fontId="17" fillId="5" borderId="9" xfId="1" applyNumberFormat="1" applyFont="1" applyFill="1" applyBorder="1" applyAlignment="1" applyProtection="1">
      <alignment vertical="center" wrapText="1"/>
      <protection hidden="1"/>
    </xf>
    <xf numFmtId="41" fontId="17" fillId="5" borderId="15" xfId="1" applyNumberFormat="1" applyFont="1" applyFill="1" applyBorder="1" applyAlignment="1" applyProtection="1">
      <alignment vertical="center" wrapText="1"/>
      <protection hidden="1"/>
    </xf>
    <xf numFmtId="41" fontId="17" fillId="5" borderId="23" xfId="1" applyNumberFormat="1" applyFont="1" applyFill="1" applyBorder="1" applyAlignment="1" applyProtection="1">
      <alignment vertical="center"/>
      <protection hidden="1"/>
    </xf>
    <xf numFmtId="41" fontId="18" fillId="5" borderId="5" xfId="1" applyNumberFormat="1" applyFont="1" applyFill="1" applyBorder="1" applyAlignment="1" applyProtection="1">
      <alignment vertical="center" wrapText="1"/>
      <protection hidden="1"/>
    </xf>
    <xf numFmtId="0" fontId="21" fillId="9" borderId="34" xfId="1" applyFont="1" applyFill="1" applyBorder="1" applyAlignment="1">
      <alignment vertical="center" wrapText="1"/>
    </xf>
    <xf numFmtId="41" fontId="12" fillId="9" borderId="40" xfId="1" applyNumberFormat="1" applyFont="1" applyFill="1" applyBorder="1" applyAlignment="1">
      <alignment vertical="center" wrapText="1"/>
    </xf>
    <xf numFmtId="41" fontId="12" fillId="9" borderId="35" xfId="1" applyNumberFormat="1" applyFont="1" applyFill="1" applyBorder="1" applyAlignment="1">
      <alignment vertical="center" wrapText="1"/>
    </xf>
    <xf numFmtId="41" fontId="16" fillId="9" borderId="39" xfId="1" applyNumberFormat="1" applyFont="1" applyFill="1" applyBorder="1" applyAlignment="1">
      <alignment vertical="center" wrapText="1"/>
    </xf>
    <xf numFmtId="41" fontId="18" fillId="5" borderId="36" xfId="1" applyNumberFormat="1" applyFont="1" applyFill="1" applyBorder="1" applyAlignment="1" applyProtection="1">
      <alignment vertical="center" wrapText="1"/>
      <protection hidden="1"/>
    </xf>
    <xf numFmtId="0" fontId="2" fillId="0" borderId="62" xfId="1" applyFont="1" applyBorder="1" applyAlignment="1">
      <alignment horizontal="center" vertical="center" wrapText="1"/>
    </xf>
    <xf numFmtId="41" fontId="12" fillId="8" borderId="10" xfId="1" applyNumberFormat="1" applyFont="1" applyFill="1" applyBorder="1" applyAlignment="1">
      <alignment vertical="center" wrapText="1"/>
    </xf>
    <xf numFmtId="41" fontId="12" fillId="6" borderId="63" xfId="1" applyNumberFormat="1" applyFont="1" applyFill="1" applyBorder="1" applyAlignment="1">
      <alignment vertical="center" wrapText="1"/>
    </xf>
    <xf numFmtId="41" fontId="12" fillId="8" borderId="13" xfId="1" applyNumberFormat="1" applyFont="1" applyFill="1" applyBorder="1" applyAlignment="1">
      <alignment vertical="center" wrapText="1"/>
    </xf>
    <xf numFmtId="41" fontId="12" fillId="8" borderId="13" xfId="1" applyNumberFormat="1" applyFont="1" applyFill="1" applyBorder="1" applyAlignment="1" applyProtection="1">
      <alignment vertical="center" wrapText="1"/>
      <protection hidden="1"/>
    </xf>
    <xf numFmtId="41" fontId="16" fillId="8" borderId="16" xfId="1" applyNumberFormat="1" applyFont="1" applyFill="1" applyBorder="1" applyAlignment="1">
      <alignment vertical="center" wrapText="1"/>
    </xf>
    <xf numFmtId="41" fontId="12" fillId="8" borderId="18" xfId="1" applyNumberFormat="1" applyFont="1" applyFill="1" applyBorder="1" applyAlignment="1">
      <alignment vertical="center" wrapText="1"/>
    </xf>
    <xf numFmtId="41" fontId="17" fillId="5" borderId="10" xfId="1" applyNumberFormat="1" applyFont="1" applyFill="1" applyBorder="1" applyAlignment="1" applyProtection="1">
      <alignment vertical="center" wrapText="1"/>
      <protection hidden="1"/>
    </xf>
    <xf numFmtId="41" fontId="17" fillId="5" borderId="63" xfId="1" applyNumberFormat="1" applyFont="1" applyFill="1" applyBorder="1" applyAlignment="1" applyProtection="1">
      <alignment vertical="center" wrapText="1"/>
      <protection hidden="1"/>
    </xf>
    <xf numFmtId="41" fontId="17" fillId="5" borderId="13" xfId="1" applyNumberFormat="1" applyFont="1" applyFill="1" applyBorder="1" applyAlignment="1" applyProtection="1">
      <alignment vertical="center" wrapText="1"/>
      <protection hidden="1"/>
    </xf>
    <xf numFmtId="41" fontId="17" fillId="5" borderId="20" xfId="1" applyNumberFormat="1" applyFont="1" applyFill="1" applyBorder="1" applyAlignment="1" applyProtection="1">
      <alignment vertical="center" wrapText="1"/>
      <protection hidden="1"/>
    </xf>
    <xf numFmtId="41" fontId="17" fillId="5" borderId="64" xfId="1" applyNumberFormat="1" applyFont="1" applyFill="1" applyBorder="1" applyAlignment="1" applyProtection="1">
      <alignment vertical="center" wrapText="1"/>
      <protection hidden="1"/>
    </xf>
    <xf numFmtId="41" fontId="17" fillId="5" borderId="16" xfId="1" applyNumberFormat="1" applyFont="1" applyFill="1" applyBorder="1" applyAlignment="1" applyProtection="1">
      <alignment vertical="center" wrapText="1"/>
      <protection hidden="1"/>
    </xf>
    <xf numFmtId="41" fontId="17" fillId="5" borderId="18" xfId="1" applyNumberFormat="1" applyFont="1" applyFill="1" applyBorder="1" applyAlignment="1" applyProtection="1">
      <alignment vertical="center" wrapText="1"/>
      <protection hidden="1"/>
    </xf>
    <xf numFmtId="0" fontId="22" fillId="0" borderId="52" xfId="1" applyFont="1" applyBorder="1" applyAlignment="1">
      <alignment horizontal="center" vertical="center" wrapText="1"/>
    </xf>
    <xf numFmtId="41" fontId="12" fillId="8" borderId="56" xfId="1" applyNumberFormat="1" applyFont="1" applyFill="1" applyBorder="1" applyAlignment="1">
      <alignment vertical="center" wrapText="1"/>
    </xf>
    <xf numFmtId="41" fontId="12" fillId="8" borderId="65" xfId="1" applyNumberFormat="1" applyFont="1" applyFill="1" applyBorder="1" applyAlignment="1">
      <alignment vertical="center" wrapText="1"/>
    </xf>
    <xf numFmtId="41" fontId="12" fillId="8" borderId="65" xfId="1" applyNumberFormat="1" applyFont="1" applyFill="1" applyBorder="1" applyAlignment="1" applyProtection="1">
      <alignment vertical="center" wrapText="1"/>
      <protection hidden="1"/>
    </xf>
    <xf numFmtId="41" fontId="16" fillId="8" borderId="59" xfId="1" applyNumberFormat="1" applyFont="1" applyFill="1" applyBorder="1" applyAlignment="1">
      <alignment vertical="center" wrapText="1"/>
    </xf>
    <xf numFmtId="41" fontId="12" fillId="8" borderId="66" xfId="1" applyNumberFormat="1" applyFont="1" applyFill="1" applyBorder="1" applyAlignment="1">
      <alignment vertical="center" wrapText="1"/>
    </xf>
    <xf numFmtId="41" fontId="17" fillId="5" borderId="56" xfId="1" applyNumberFormat="1" applyFont="1" applyFill="1" applyBorder="1" applyAlignment="1" applyProtection="1">
      <alignment vertical="center" wrapText="1"/>
      <protection hidden="1"/>
    </xf>
    <xf numFmtId="41" fontId="17" fillId="5" borderId="65" xfId="1" applyNumberFormat="1" applyFont="1" applyFill="1" applyBorder="1" applyAlignment="1" applyProtection="1">
      <alignment vertical="center" wrapText="1"/>
      <protection hidden="1"/>
    </xf>
    <xf numFmtId="41" fontId="17" fillId="5" borderId="59" xfId="1" applyNumberFormat="1" applyFont="1" applyFill="1" applyBorder="1" applyAlignment="1" applyProtection="1">
      <alignment vertical="center" wrapText="1"/>
      <protection hidden="1"/>
    </xf>
    <xf numFmtId="41" fontId="17" fillId="5" borderId="66" xfId="1" applyNumberFormat="1" applyFont="1" applyFill="1" applyBorder="1" applyAlignment="1" applyProtection="1">
      <alignment vertical="center" wrapText="1"/>
      <protection hidden="1"/>
    </xf>
    <xf numFmtId="0" fontId="2" fillId="11" borderId="2" xfId="1" applyFont="1" applyFill="1" applyBorder="1" applyAlignment="1">
      <alignment vertical="center" wrapText="1"/>
    </xf>
    <xf numFmtId="41" fontId="11" fillId="11" borderId="6" xfId="2" applyFont="1" applyFill="1" applyBorder="1" applyAlignment="1">
      <alignment vertical="center"/>
    </xf>
    <xf numFmtId="41" fontId="11" fillId="6" borderId="7" xfId="2" applyFont="1" applyFill="1" applyBorder="1" applyAlignment="1">
      <alignment vertical="center"/>
    </xf>
    <xf numFmtId="41" fontId="11" fillId="11" borderId="7" xfId="2" applyFont="1" applyFill="1" applyBorder="1" applyAlignment="1">
      <alignment vertical="center"/>
    </xf>
    <xf numFmtId="41" fontId="11" fillId="11" borderId="7" xfId="2" applyFont="1" applyFill="1" applyBorder="1" applyAlignment="1" applyProtection="1">
      <alignment vertical="center"/>
      <protection hidden="1"/>
    </xf>
    <xf numFmtId="41" fontId="23" fillId="11" borderId="8" xfId="2" applyFont="1" applyFill="1" applyBorder="1" applyAlignment="1">
      <alignment vertical="center"/>
    </xf>
    <xf numFmtId="41" fontId="23" fillId="0" borderId="0" xfId="2" applyFont="1" applyAlignment="1">
      <alignment vertical="center"/>
    </xf>
    <xf numFmtId="41" fontId="11" fillId="11" borderId="1" xfId="2" applyFont="1" applyFill="1" applyBorder="1" applyAlignment="1">
      <alignment vertical="center"/>
    </xf>
    <xf numFmtId="41" fontId="13" fillId="5" borderId="6" xfId="2" applyFont="1" applyFill="1" applyBorder="1" applyAlignment="1" applyProtection="1">
      <alignment vertical="center"/>
      <protection hidden="1"/>
    </xf>
    <xf numFmtId="41" fontId="13" fillId="5" borderId="7" xfId="2" applyFont="1" applyFill="1" applyBorder="1" applyAlignment="1" applyProtection="1">
      <alignment vertical="center"/>
      <protection hidden="1"/>
    </xf>
    <xf numFmtId="41" fontId="13" fillId="5" borderId="1" xfId="2" applyFont="1" applyFill="1" applyBorder="1" applyAlignment="1" applyProtection="1">
      <alignment vertical="center"/>
      <protection hidden="1"/>
    </xf>
    <xf numFmtId="41" fontId="13" fillId="5" borderId="2" xfId="2" applyFont="1" applyFill="1" applyBorder="1" applyAlignment="1" applyProtection="1">
      <alignment vertical="center"/>
      <protection hidden="1"/>
    </xf>
    <xf numFmtId="41" fontId="13" fillId="5" borderId="8" xfId="2" applyFont="1" applyFill="1" applyBorder="1" applyAlignment="1" applyProtection="1">
      <alignment vertical="center"/>
      <protection hidden="1"/>
    </xf>
    <xf numFmtId="41" fontId="11" fillId="7" borderId="33" xfId="2" applyFont="1" applyFill="1" applyBorder="1" applyAlignment="1" applyProtection="1">
      <alignment vertical="center"/>
      <protection hidden="1"/>
    </xf>
    <xf numFmtId="3" fontId="21" fillId="0" borderId="64" xfId="1" applyNumberFormat="1" applyFont="1" applyBorder="1" applyAlignment="1">
      <alignment vertical="center"/>
    </xf>
    <xf numFmtId="41" fontId="12" fillId="0" borderId="67" xfId="1" applyNumberFormat="1" applyFont="1" applyBorder="1" applyAlignment="1" applyProtection="1">
      <alignment vertical="center"/>
      <protection locked="0"/>
    </xf>
    <xf numFmtId="41" fontId="12" fillId="6" borderId="63" xfId="1" applyNumberFormat="1" applyFont="1" applyFill="1" applyBorder="1" applyAlignment="1">
      <alignment vertical="center"/>
    </xf>
    <xf numFmtId="41" fontId="12" fillId="0" borderId="12" xfId="1" applyNumberFormat="1" applyFont="1" applyBorder="1" applyAlignment="1" applyProtection="1">
      <alignment vertical="center"/>
      <protection locked="0"/>
    </xf>
    <xf numFmtId="41" fontId="12" fillId="0" borderId="12" xfId="1" applyNumberFormat="1" applyFont="1" applyBorder="1" applyAlignment="1" applyProtection="1">
      <alignment vertical="center"/>
      <protection locked="0" hidden="1"/>
    </xf>
    <xf numFmtId="41" fontId="16" fillId="0" borderId="68" xfId="1" applyNumberFormat="1" applyFont="1" applyBorder="1" applyAlignment="1">
      <alignment vertical="center"/>
    </xf>
    <xf numFmtId="41" fontId="16" fillId="0" borderId="0" xfId="1" applyNumberFormat="1" applyFont="1" applyAlignment="1">
      <alignment vertical="center"/>
    </xf>
    <xf numFmtId="41" fontId="16" fillId="0" borderId="17" xfId="1" applyNumberFormat="1" applyFont="1" applyBorder="1" applyAlignment="1" applyProtection="1">
      <alignment vertical="center"/>
      <protection locked="0"/>
    </xf>
    <xf numFmtId="41" fontId="16" fillId="0" borderId="17" xfId="1" applyNumberFormat="1" applyFont="1" applyBorder="1" applyAlignment="1">
      <alignment vertical="center"/>
    </xf>
    <xf numFmtId="41" fontId="17" fillId="5" borderId="63" xfId="1" applyNumberFormat="1" applyFont="1" applyFill="1" applyBorder="1" applyAlignment="1" applyProtection="1">
      <alignment vertical="center"/>
      <protection hidden="1"/>
    </xf>
    <xf numFmtId="41" fontId="17" fillId="5" borderId="69" xfId="1" applyNumberFormat="1" applyFont="1" applyFill="1" applyBorder="1" applyAlignment="1" applyProtection="1">
      <alignment vertical="center"/>
      <protection hidden="1"/>
    </xf>
    <xf numFmtId="41" fontId="17" fillId="5" borderId="68" xfId="1" applyNumberFormat="1" applyFont="1" applyFill="1" applyBorder="1" applyAlignment="1" applyProtection="1">
      <alignment vertical="center"/>
      <protection hidden="1"/>
    </xf>
    <xf numFmtId="41" fontId="17" fillId="5" borderId="17" xfId="1" applyNumberFormat="1" applyFont="1" applyFill="1" applyBorder="1" applyAlignment="1" applyProtection="1">
      <alignment vertical="center" wrapText="1"/>
      <protection hidden="1"/>
    </xf>
    <xf numFmtId="3" fontId="21" fillId="0" borderId="28" xfId="0" applyNumberFormat="1" applyFont="1" applyBorder="1" applyAlignment="1">
      <alignment vertical="center" wrapText="1"/>
    </xf>
    <xf numFmtId="41" fontId="12" fillId="0" borderId="56" xfId="1" applyNumberFormat="1" applyFont="1" applyBorder="1" applyAlignment="1" applyProtection="1">
      <alignment vertical="center"/>
      <protection locked="0"/>
    </xf>
    <xf numFmtId="41" fontId="12" fillId="6" borderId="57" xfId="1" applyNumberFormat="1" applyFont="1" applyFill="1" applyBorder="1" applyAlignment="1">
      <alignment vertical="center"/>
    </xf>
    <xf numFmtId="41" fontId="12" fillId="0" borderId="58" xfId="1" applyNumberFormat="1" applyFont="1" applyBorder="1" applyAlignment="1" applyProtection="1">
      <alignment vertical="center"/>
      <protection locked="0"/>
    </xf>
    <xf numFmtId="41" fontId="12" fillId="0" borderId="58" xfId="1" applyNumberFormat="1" applyFont="1" applyBorder="1" applyAlignment="1" applyProtection="1">
      <alignment vertical="center"/>
      <protection locked="0" hidden="1"/>
    </xf>
    <xf numFmtId="41" fontId="16" fillId="0" borderId="59" xfId="1" applyNumberFormat="1" applyFont="1" applyBorder="1" applyAlignment="1">
      <alignment vertical="center"/>
    </xf>
    <xf numFmtId="41" fontId="16" fillId="0" borderId="70" xfId="1" applyNumberFormat="1" applyFont="1" applyBorder="1" applyAlignment="1">
      <alignment vertical="center"/>
    </xf>
    <xf numFmtId="41" fontId="16" fillId="0" borderId="66" xfId="1" applyNumberFormat="1" applyFont="1" applyBorder="1" applyAlignment="1" applyProtection="1">
      <alignment vertical="center"/>
      <protection locked="0"/>
    </xf>
    <xf numFmtId="41" fontId="16" fillId="0" borderId="66" xfId="1" applyNumberFormat="1" applyFont="1" applyBorder="1" applyAlignment="1">
      <alignment vertical="center"/>
    </xf>
    <xf numFmtId="41" fontId="17" fillId="5" borderId="71" xfId="1" applyNumberFormat="1" applyFont="1" applyFill="1" applyBorder="1" applyAlignment="1" applyProtection="1">
      <alignment vertical="center" wrapText="1"/>
      <protection hidden="1"/>
    </xf>
    <xf numFmtId="41" fontId="17" fillId="5" borderId="57" xfId="1" applyNumberFormat="1" applyFont="1" applyFill="1" applyBorder="1" applyAlignment="1" applyProtection="1">
      <alignment vertical="center"/>
      <protection hidden="1"/>
    </xf>
    <xf numFmtId="41" fontId="17" fillId="5" borderId="58" xfId="1" applyNumberFormat="1" applyFont="1" applyFill="1" applyBorder="1" applyAlignment="1" applyProtection="1">
      <alignment vertical="center" wrapText="1"/>
      <protection hidden="1"/>
    </xf>
    <xf numFmtId="41" fontId="17" fillId="5" borderId="58" xfId="0" applyNumberFormat="1" applyFont="1" applyFill="1" applyBorder="1" applyAlignment="1" applyProtection="1">
      <alignment vertical="center" wrapText="1"/>
      <protection hidden="1"/>
    </xf>
    <xf numFmtId="41" fontId="17" fillId="5" borderId="65" xfId="1" applyNumberFormat="1" applyFont="1" applyFill="1" applyBorder="1" applyAlignment="1" applyProtection="1">
      <alignment vertical="center"/>
      <protection hidden="1"/>
    </xf>
    <xf numFmtId="41" fontId="17" fillId="5" borderId="59" xfId="1" applyNumberFormat="1" applyFont="1" applyFill="1" applyBorder="1" applyAlignment="1" applyProtection="1">
      <alignment vertical="center"/>
      <protection hidden="1"/>
    </xf>
    <xf numFmtId="41" fontId="12" fillId="7" borderId="72" xfId="1" applyNumberFormat="1" applyFont="1" applyFill="1" applyBorder="1" applyAlignment="1" applyProtection="1">
      <alignment vertical="center" wrapText="1"/>
      <protection hidden="1"/>
    </xf>
    <xf numFmtId="0" fontId="10" fillId="5" borderId="8" xfId="1" applyFont="1" applyFill="1" applyBorder="1" applyAlignment="1">
      <alignment vertical="center" wrapText="1"/>
    </xf>
    <xf numFmtId="41" fontId="12" fillId="6" borderId="27" xfId="1" applyNumberFormat="1" applyFont="1" applyFill="1" applyBorder="1" applyAlignment="1">
      <alignment vertical="center" wrapText="1"/>
    </xf>
    <xf numFmtId="1" fontId="11" fillId="2" borderId="15" xfId="1" applyNumberFormat="1" applyFont="1" applyFill="1" applyBorder="1" applyAlignment="1" applyProtection="1">
      <alignment horizontal="center" vertical="center" wrapText="1"/>
      <protection hidden="1"/>
    </xf>
    <xf numFmtId="1" fontId="11" fillId="0" borderId="64" xfId="1" applyNumberFormat="1" applyFont="1" applyBorder="1" applyAlignment="1">
      <alignment horizontal="center" vertical="center" wrapText="1"/>
    </xf>
    <xf numFmtId="0" fontId="12" fillId="0" borderId="0" xfId="1" applyFont="1"/>
    <xf numFmtId="1" fontId="13" fillId="5" borderId="22" xfId="1" applyNumberFormat="1" applyFont="1" applyFill="1" applyBorder="1" applyAlignment="1" applyProtection="1">
      <alignment horizontal="center" vertical="center" wrapText="1"/>
      <protection hidden="1"/>
    </xf>
    <xf numFmtId="41" fontId="12" fillId="7" borderId="20" xfId="1" applyNumberFormat="1" applyFont="1" applyFill="1" applyBorder="1" applyAlignment="1" applyProtection="1">
      <alignment vertical="center" wrapText="1"/>
      <protection hidden="1"/>
    </xf>
    <xf numFmtId="41" fontId="12" fillId="7" borderId="24" xfId="1" applyNumberFormat="1" applyFont="1" applyFill="1" applyBorder="1" applyAlignment="1" applyProtection="1">
      <alignment vertical="center" wrapText="1"/>
      <protection hidden="1"/>
    </xf>
    <xf numFmtId="0" fontId="5" fillId="0" borderId="52" xfId="1" applyFont="1" applyBorder="1" applyAlignment="1">
      <alignment vertical="center" wrapText="1"/>
    </xf>
    <xf numFmtId="41" fontId="16" fillId="0" borderId="29" xfId="2" applyFont="1" applyBorder="1" applyAlignment="1">
      <alignment vertical="center"/>
    </xf>
    <xf numFmtId="41" fontId="12" fillId="7" borderId="24" xfId="1" applyNumberFormat="1" applyFont="1" applyFill="1" applyBorder="1" applyAlignment="1" applyProtection="1">
      <alignment vertical="center"/>
      <protection hidden="1"/>
    </xf>
    <xf numFmtId="0" fontId="2" fillId="10" borderId="25" xfId="1" applyFont="1" applyFill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41" fontId="12" fillId="6" borderId="53" xfId="1" applyNumberFormat="1" applyFont="1" applyFill="1" applyBorder="1" applyAlignment="1">
      <alignment vertical="center" wrapText="1"/>
    </xf>
    <xf numFmtId="0" fontId="2" fillId="0" borderId="73" xfId="0" applyFont="1" applyBorder="1" applyAlignment="1">
      <alignment vertical="center" wrapText="1"/>
    </xf>
    <xf numFmtId="41" fontId="17" fillId="5" borderId="73" xfId="1" applyNumberFormat="1" applyFont="1" applyFill="1" applyBorder="1" applyAlignment="1" applyProtection="1">
      <alignment vertical="center" wrapText="1"/>
      <protection hidden="1"/>
    </xf>
    <xf numFmtId="41" fontId="17" fillId="5" borderId="74" xfId="1" applyNumberFormat="1" applyFont="1" applyFill="1" applyBorder="1" applyAlignment="1" applyProtection="1">
      <alignment vertical="center" wrapText="1"/>
      <protection hidden="1"/>
    </xf>
    <xf numFmtId="41" fontId="17" fillId="5" borderId="75" xfId="1" applyNumberFormat="1" applyFont="1" applyFill="1" applyBorder="1" applyAlignment="1" applyProtection="1">
      <alignment vertical="center" wrapText="1"/>
      <protection hidden="1"/>
    </xf>
    <xf numFmtId="0" fontId="2" fillId="9" borderId="25" xfId="1" applyFont="1" applyFill="1" applyBorder="1" applyAlignment="1">
      <alignment vertical="center" wrapText="1"/>
    </xf>
    <xf numFmtId="41" fontId="12" fillId="7" borderId="26" xfId="1" applyNumberFormat="1" applyFont="1" applyFill="1" applyBorder="1" applyAlignment="1" applyProtection="1">
      <alignment vertical="center" wrapText="1"/>
      <protection locked="0"/>
    </xf>
    <xf numFmtId="41" fontId="12" fillId="7" borderId="31" xfId="1" applyNumberFormat="1" applyFont="1" applyFill="1" applyBorder="1" applyAlignment="1" applyProtection="1">
      <alignment vertical="center" wrapText="1"/>
      <protection locked="0"/>
    </xf>
    <xf numFmtId="41" fontId="12" fillId="7" borderId="31" xfId="1" applyNumberFormat="1" applyFont="1" applyFill="1" applyBorder="1" applyAlignment="1" applyProtection="1">
      <alignment vertical="center" wrapText="1"/>
      <protection locked="0" hidden="1"/>
    </xf>
    <xf numFmtId="41" fontId="12" fillId="9" borderId="28" xfId="1" applyNumberFormat="1" applyFont="1" applyFill="1" applyBorder="1" applyAlignment="1">
      <alignment vertical="center" wrapText="1"/>
    </xf>
    <xf numFmtId="41" fontId="12" fillId="0" borderId="0" xfId="1" applyNumberFormat="1" applyFont="1" applyAlignment="1">
      <alignment vertical="center" wrapText="1"/>
    </xf>
    <xf numFmtId="41" fontId="12" fillId="9" borderId="29" xfId="1" applyNumberFormat="1" applyFont="1" applyFill="1" applyBorder="1" applyAlignment="1" applyProtection="1">
      <alignment vertical="center" wrapText="1"/>
      <protection locked="0"/>
    </xf>
    <xf numFmtId="41" fontId="12" fillId="9" borderId="29" xfId="1" applyNumberFormat="1" applyFont="1" applyFill="1" applyBorder="1" applyAlignment="1">
      <alignment vertical="center" wrapText="1"/>
    </xf>
    <xf numFmtId="0" fontId="2" fillId="9" borderId="76" xfId="1" applyFont="1" applyFill="1" applyBorder="1" applyAlignment="1">
      <alignment vertical="center" wrapText="1"/>
    </xf>
    <xf numFmtId="41" fontId="12" fillId="7" borderId="77" xfId="1" applyNumberFormat="1" applyFont="1" applyFill="1" applyBorder="1" applyAlignment="1" applyProtection="1">
      <alignment vertical="center" wrapText="1"/>
      <protection locked="0"/>
    </xf>
    <xf numFmtId="41" fontId="12" fillId="6" borderId="78" xfId="1" applyNumberFormat="1" applyFont="1" applyFill="1" applyBorder="1" applyAlignment="1">
      <alignment vertical="center" wrapText="1"/>
    </xf>
    <xf numFmtId="41" fontId="12" fillId="7" borderId="78" xfId="1" applyNumberFormat="1" applyFont="1" applyFill="1" applyBorder="1" applyAlignment="1" applyProtection="1">
      <alignment vertical="center" wrapText="1"/>
      <protection locked="0"/>
    </xf>
    <xf numFmtId="41" fontId="12" fillId="7" borderId="78" xfId="1" applyNumberFormat="1" applyFont="1" applyFill="1" applyBorder="1" applyAlignment="1" applyProtection="1">
      <alignment vertical="center" wrapText="1"/>
      <protection locked="0" hidden="1"/>
    </xf>
    <xf numFmtId="41" fontId="12" fillId="9" borderId="79" xfId="1" applyNumberFormat="1" applyFont="1" applyFill="1" applyBorder="1" applyAlignment="1">
      <alignment vertical="center" wrapText="1"/>
    </xf>
    <xf numFmtId="41" fontId="12" fillId="9" borderId="80" xfId="1" applyNumberFormat="1" applyFont="1" applyFill="1" applyBorder="1" applyAlignment="1" applyProtection="1">
      <alignment vertical="center" wrapText="1"/>
      <protection locked="0"/>
    </xf>
    <xf numFmtId="41" fontId="12" fillId="9" borderId="80" xfId="1" applyNumberFormat="1" applyFont="1" applyFill="1" applyBorder="1" applyAlignment="1">
      <alignment vertical="center" wrapText="1"/>
    </xf>
    <xf numFmtId="41" fontId="17" fillId="5" borderId="78" xfId="1" applyNumberFormat="1" applyFont="1" applyFill="1" applyBorder="1" applyAlignment="1" applyProtection="1">
      <alignment vertical="center" wrapText="1"/>
      <protection hidden="1"/>
    </xf>
    <xf numFmtId="41" fontId="17" fillId="5" borderId="81" xfId="1" applyNumberFormat="1" applyFont="1" applyFill="1" applyBorder="1" applyAlignment="1" applyProtection="1">
      <alignment vertical="center" wrapText="1"/>
      <protection hidden="1"/>
    </xf>
    <xf numFmtId="41" fontId="17" fillId="5" borderId="79" xfId="1" applyNumberFormat="1" applyFont="1" applyFill="1" applyBorder="1" applyAlignment="1" applyProtection="1">
      <alignment vertical="center"/>
      <protection hidden="1"/>
    </xf>
    <xf numFmtId="0" fontId="5" fillId="10" borderId="47" xfId="1" applyFont="1" applyFill="1" applyBorder="1" applyAlignment="1">
      <alignment horizontal="center" vertical="center" wrapText="1"/>
    </xf>
    <xf numFmtId="41" fontId="12" fillId="0" borderId="82" xfId="1" applyNumberFormat="1" applyFont="1" applyBorder="1" applyAlignment="1" applyProtection="1">
      <alignment vertical="center" wrapText="1"/>
      <protection locked="0"/>
    </xf>
    <xf numFmtId="41" fontId="12" fillId="0" borderId="83" xfId="1" applyNumberFormat="1" applyFont="1" applyBorder="1" applyAlignment="1" applyProtection="1">
      <alignment vertical="center" wrapText="1"/>
      <protection locked="0"/>
    </xf>
    <xf numFmtId="41" fontId="12" fillId="0" borderId="83" xfId="1" applyNumberFormat="1" applyFont="1" applyBorder="1" applyAlignment="1" applyProtection="1">
      <alignment vertical="center" wrapText="1"/>
      <protection locked="0" hidden="1"/>
    </xf>
    <xf numFmtId="41" fontId="16" fillId="0" borderId="84" xfId="1" applyNumberFormat="1" applyFont="1" applyBorder="1" applyAlignment="1">
      <alignment vertical="center" wrapText="1"/>
    </xf>
    <xf numFmtId="41" fontId="16" fillId="0" borderId="85" xfId="1" applyNumberFormat="1" applyFont="1" applyBorder="1" applyAlignment="1" applyProtection="1">
      <alignment vertical="center" wrapText="1"/>
      <protection locked="0"/>
    </xf>
    <xf numFmtId="41" fontId="16" fillId="0" borderId="85" xfId="1" applyNumberFormat="1" applyFont="1" applyBorder="1" applyAlignment="1">
      <alignment vertical="center" wrapText="1"/>
    </xf>
    <xf numFmtId="41" fontId="17" fillId="5" borderId="86" xfId="0" applyNumberFormat="1" applyFont="1" applyFill="1" applyBorder="1" applyAlignment="1" applyProtection="1">
      <alignment vertical="center" wrapText="1"/>
      <protection hidden="1"/>
    </xf>
    <xf numFmtId="41" fontId="17" fillId="5" borderId="83" xfId="1" applyNumberFormat="1" applyFont="1" applyFill="1" applyBorder="1" applyAlignment="1" applyProtection="1">
      <alignment vertical="center" wrapText="1"/>
      <protection hidden="1"/>
    </xf>
    <xf numFmtId="41" fontId="17" fillId="5" borderId="84" xfId="1" applyNumberFormat="1" applyFont="1" applyFill="1" applyBorder="1" applyAlignment="1" applyProtection="1">
      <alignment vertical="center"/>
      <protection hidden="1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41" fontId="16" fillId="0" borderId="36" xfId="1" applyNumberFormat="1" applyFont="1" applyBorder="1" applyAlignment="1">
      <alignment vertical="center" wrapText="1"/>
    </xf>
    <xf numFmtId="0" fontId="5" fillId="0" borderId="25" xfId="1" applyFont="1" applyFill="1" applyBorder="1" applyAlignment="1">
      <alignment horizontal="center" vertical="center" wrapText="1"/>
    </xf>
    <xf numFmtId="0" fontId="5" fillId="0" borderId="76" xfId="1" applyFont="1" applyFill="1" applyBorder="1" applyAlignment="1">
      <alignment horizontal="center" vertical="center" wrapText="1"/>
    </xf>
    <xf numFmtId="41" fontId="12" fillId="0" borderId="52" xfId="1" applyNumberFormat="1" applyFont="1" applyBorder="1" applyAlignment="1">
      <alignment vertical="center" wrapText="1"/>
    </xf>
    <xf numFmtId="41" fontId="12" fillId="0" borderId="49" xfId="1" applyNumberFormat="1" applyFont="1" applyBorder="1" applyAlignment="1">
      <alignment vertical="center" wrapText="1"/>
    </xf>
    <xf numFmtId="41" fontId="18" fillId="5" borderId="50" xfId="1" applyNumberFormat="1" applyFont="1" applyFill="1" applyBorder="1" applyAlignment="1" applyProtection="1">
      <alignment vertical="center" wrapText="1"/>
      <protection hidden="1"/>
    </xf>
    <xf numFmtId="41" fontId="16" fillId="7" borderId="24" xfId="1" applyNumberFormat="1" applyFont="1" applyFill="1" applyBorder="1" applyAlignment="1" applyProtection="1">
      <alignment vertical="center" wrapText="1"/>
      <protection hidden="1"/>
    </xf>
    <xf numFmtId="0" fontId="21" fillId="9" borderId="25" xfId="1" applyFont="1" applyFill="1" applyBorder="1" applyAlignment="1">
      <alignment vertical="center" wrapText="1"/>
    </xf>
    <xf numFmtId="41" fontId="12" fillId="9" borderId="26" xfId="1" applyNumberFormat="1" applyFont="1" applyFill="1" applyBorder="1" applyAlignment="1">
      <alignment vertical="center" wrapText="1"/>
    </xf>
    <xf numFmtId="41" fontId="12" fillId="7" borderId="31" xfId="1" applyNumberFormat="1" applyFont="1" applyFill="1" applyBorder="1" applyAlignment="1">
      <alignment vertical="center" wrapText="1"/>
    </xf>
    <xf numFmtId="41" fontId="12" fillId="7" borderId="31" xfId="1" applyNumberFormat="1" applyFont="1" applyFill="1" applyBorder="1" applyAlignment="1" applyProtection="1">
      <alignment vertical="center" wrapText="1"/>
      <protection hidden="1"/>
    </xf>
    <xf numFmtId="41" fontId="17" fillId="5" borderId="14" xfId="1" applyNumberFormat="1" applyFont="1" applyFill="1" applyBorder="1" applyAlignment="1" applyProtection="1">
      <alignment vertical="center" wrapText="1"/>
      <protection hidden="1"/>
    </xf>
    <xf numFmtId="41" fontId="17" fillId="5" borderId="28" xfId="1" applyNumberFormat="1" applyFont="1" applyFill="1" applyBorder="1" applyAlignment="1" applyProtection="1">
      <alignment vertical="center" wrapText="1"/>
      <protection hidden="1"/>
    </xf>
    <xf numFmtId="41" fontId="12" fillId="9" borderId="38" xfId="1" applyNumberFormat="1" applyFont="1" applyFill="1" applyBorder="1" applyAlignment="1">
      <alignment vertical="center" wrapText="1"/>
    </xf>
    <xf numFmtId="41" fontId="12" fillId="9" borderId="38" xfId="1" applyNumberFormat="1" applyFont="1" applyFill="1" applyBorder="1" applyAlignment="1" applyProtection="1">
      <alignment vertical="center" wrapText="1"/>
      <protection hidden="1"/>
    </xf>
    <xf numFmtId="41" fontId="12" fillId="7" borderId="39" xfId="1" applyNumberFormat="1" applyFont="1" applyFill="1" applyBorder="1" applyAlignment="1">
      <alignment vertical="center" wrapText="1"/>
    </xf>
    <xf numFmtId="41" fontId="12" fillId="9" borderId="36" xfId="1" applyNumberFormat="1" applyFont="1" applyFill="1" applyBorder="1" applyAlignment="1">
      <alignment vertical="center" wrapText="1"/>
    </xf>
    <xf numFmtId="41" fontId="17" fillId="5" borderId="37" xfId="1" applyNumberFormat="1" applyFont="1" applyFill="1" applyBorder="1" applyAlignment="1" applyProtection="1">
      <alignment vertical="center" wrapText="1"/>
      <protection hidden="1"/>
    </xf>
    <xf numFmtId="41" fontId="17" fillId="5" borderId="39" xfId="1" applyNumberFormat="1" applyFont="1" applyFill="1" applyBorder="1" applyAlignment="1" applyProtection="1">
      <alignment vertical="center" wrapText="1"/>
      <protection hidden="1"/>
    </xf>
    <xf numFmtId="41" fontId="12" fillId="8" borderId="62" xfId="1" applyNumberFormat="1" applyFont="1" applyFill="1" applyBorder="1" applyAlignment="1">
      <alignment vertical="center" wrapText="1"/>
    </xf>
    <xf numFmtId="41" fontId="12" fillId="8" borderId="12" xfId="1" applyNumberFormat="1" applyFont="1" applyFill="1" applyBorder="1" applyAlignment="1">
      <alignment vertical="center" wrapText="1"/>
    </xf>
    <xf numFmtId="41" fontId="12" fillId="8" borderId="12" xfId="1" applyNumberFormat="1" applyFont="1" applyFill="1" applyBorder="1" applyAlignment="1" applyProtection="1">
      <alignment vertical="center" wrapText="1"/>
      <protection hidden="1"/>
    </xf>
    <xf numFmtId="41" fontId="12" fillId="8" borderId="68" xfId="1" applyNumberFormat="1" applyFont="1" applyFill="1" applyBorder="1" applyAlignment="1">
      <alignment vertical="center" wrapText="1"/>
    </xf>
    <xf numFmtId="41" fontId="12" fillId="8" borderId="17" xfId="1" applyNumberFormat="1" applyFont="1" applyFill="1" applyBorder="1" applyAlignment="1">
      <alignment vertical="center" wrapText="1"/>
    </xf>
    <xf numFmtId="41" fontId="17" fillId="5" borderId="62" xfId="1" applyNumberFormat="1" applyFont="1" applyFill="1" applyBorder="1" applyAlignment="1" applyProtection="1">
      <alignment vertical="center" wrapText="1"/>
      <protection hidden="1"/>
    </xf>
    <xf numFmtId="41" fontId="17" fillId="5" borderId="12" xfId="1" applyNumberFormat="1" applyFont="1" applyFill="1" applyBorder="1" applyAlignment="1" applyProtection="1">
      <alignment vertical="center" wrapText="1"/>
      <protection hidden="1"/>
    </xf>
    <xf numFmtId="41" fontId="17" fillId="5" borderId="68" xfId="1" applyNumberFormat="1" applyFont="1" applyFill="1" applyBorder="1" applyAlignment="1" applyProtection="1">
      <alignment vertical="center" wrapText="1"/>
      <protection hidden="1"/>
    </xf>
    <xf numFmtId="41" fontId="12" fillId="8" borderId="71" xfId="1" applyNumberFormat="1" applyFont="1" applyFill="1" applyBorder="1" applyAlignment="1">
      <alignment vertical="center" wrapText="1"/>
    </xf>
    <xf numFmtId="41" fontId="12" fillId="8" borderId="58" xfId="1" applyNumberFormat="1" applyFont="1" applyFill="1" applyBorder="1" applyAlignment="1">
      <alignment vertical="center" wrapText="1"/>
    </xf>
    <xf numFmtId="41" fontId="12" fillId="8" borderId="58" xfId="1" applyNumberFormat="1" applyFont="1" applyFill="1" applyBorder="1" applyAlignment="1" applyProtection="1">
      <alignment vertical="center" wrapText="1"/>
      <protection hidden="1"/>
    </xf>
    <xf numFmtId="41" fontId="12" fillId="8" borderId="59" xfId="1" applyNumberFormat="1" applyFont="1" applyFill="1" applyBorder="1" applyAlignment="1">
      <alignment vertical="center" wrapText="1"/>
    </xf>
    <xf numFmtId="41" fontId="11" fillId="0" borderId="0" xfId="2" applyFont="1" applyAlignment="1">
      <alignment vertical="center"/>
    </xf>
    <xf numFmtId="41" fontId="11" fillId="7" borderId="24" xfId="2" applyFont="1" applyFill="1" applyBorder="1" applyAlignment="1" applyProtection="1">
      <alignment vertical="center"/>
      <protection hidden="1"/>
    </xf>
    <xf numFmtId="41" fontId="12" fillId="0" borderId="16" xfId="1" applyNumberFormat="1" applyFont="1" applyBorder="1" applyAlignment="1">
      <alignment vertical="center"/>
    </xf>
    <xf numFmtId="41" fontId="12" fillId="0" borderId="0" xfId="1" applyNumberFormat="1" applyFont="1" applyAlignment="1">
      <alignment vertical="center"/>
    </xf>
    <xf numFmtId="41" fontId="12" fillId="0" borderId="18" xfId="1" applyNumberFormat="1" applyFont="1" applyBorder="1" applyAlignment="1" applyProtection="1">
      <alignment vertical="center"/>
      <protection locked="0"/>
    </xf>
    <xf numFmtId="41" fontId="12" fillId="0" borderId="18" xfId="1" applyNumberFormat="1" applyFont="1" applyBorder="1" applyAlignment="1">
      <alignment vertical="center"/>
    </xf>
    <xf numFmtId="41" fontId="17" fillId="5" borderId="12" xfId="0" applyNumberFormat="1" applyFont="1" applyFill="1" applyBorder="1" applyAlignment="1" applyProtection="1">
      <alignment vertical="center" wrapText="1"/>
      <protection hidden="1"/>
    </xf>
    <xf numFmtId="3" fontId="21" fillId="0" borderId="39" xfId="0" applyNumberFormat="1" applyFont="1" applyBorder="1" applyAlignment="1">
      <alignment vertical="center" wrapText="1"/>
    </xf>
    <xf numFmtId="41" fontId="12" fillId="10" borderId="40" xfId="1" applyNumberFormat="1" applyFont="1" applyFill="1" applyBorder="1" applyAlignment="1" applyProtection="1">
      <alignment vertical="center"/>
      <protection locked="0"/>
    </xf>
    <xf numFmtId="41" fontId="12" fillId="6" borderId="22" xfId="1" applyNumberFormat="1" applyFont="1" applyFill="1" applyBorder="1" applyAlignment="1">
      <alignment vertical="center"/>
    </xf>
    <xf numFmtId="41" fontId="12" fillId="10" borderId="38" xfId="1" applyNumberFormat="1" applyFont="1" applyFill="1" applyBorder="1" applyAlignment="1" applyProtection="1">
      <alignment vertical="center"/>
      <protection locked="0"/>
    </xf>
    <xf numFmtId="41" fontId="12" fillId="10" borderId="38" xfId="1" applyNumberFormat="1" applyFont="1" applyFill="1" applyBorder="1" applyAlignment="1" applyProtection="1">
      <alignment vertical="center"/>
      <protection locked="0" hidden="1"/>
    </xf>
    <xf numFmtId="41" fontId="12" fillId="0" borderId="59" xfId="1" applyNumberFormat="1" applyFont="1" applyBorder="1" applyAlignment="1">
      <alignment vertical="center"/>
    </xf>
    <xf numFmtId="41" fontId="12" fillId="0" borderId="36" xfId="1" applyNumberFormat="1" applyFont="1" applyBorder="1" applyAlignment="1" applyProtection="1">
      <alignment vertical="center"/>
      <protection locked="0"/>
    </xf>
    <xf numFmtId="41" fontId="12" fillId="0" borderId="36" xfId="1" applyNumberFormat="1" applyFont="1" applyBorder="1" applyAlignment="1">
      <alignment vertical="center"/>
    </xf>
    <xf numFmtId="41" fontId="17" fillId="5" borderId="22" xfId="1" applyNumberFormat="1" applyFont="1" applyFill="1" applyBorder="1" applyAlignment="1" applyProtection="1">
      <alignment vertical="center"/>
      <protection hidden="1"/>
    </xf>
    <xf numFmtId="41" fontId="12" fillId="7" borderId="87" xfId="1" applyNumberFormat="1" applyFont="1" applyFill="1" applyBorder="1" applyAlignment="1" applyProtection="1">
      <alignment vertical="center" wrapText="1"/>
      <protection hidden="1"/>
    </xf>
    <xf numFmtId="41" fontId="12" fillId="0" borderId="39" xfId="1" applyNumberFormat="1" applyFont="1" applyBorder="1" applyAlignment="1">
      <alignment vertical="center"/>
    </xf>
    <xf numFmtId="41" fontId="17" fillId="5" borderId="37" xfId="1" applyNumberFormat="1" applyFont="1" applyFill="1" applyBorder="1" applyAlignment="1" applyProtection="1">
      <alignment vertical="center"/>
      <protection hidden="1"/>
    </xf>
    <xf numFmtId="41" fontId="17" fillId="5" borderId="66" xfId="1" applyNumberFormat="1" applyFont="1" applyFill="1" applyBorder="1" applyAlignment="1" applyProtection="1">
      <alignment vertical="center"/>
      <protection hidden="1"/>
    </xf>
    <xf numFmtId="0" fontId="2" fillId="7" borderId="4" xfId="1" applyFont="1" applyFill="1" applyBorder="1" applyAlignment="1" applyProtection="1">
      <alignment vertical="center" wrapText="1"/>
      <protection hidden="1"/>
    </xf>
    <xf numFmtId="0" fontId="11" fillId="2" borderId="18" xfId="0" applyFont="1" applyFill="1" applyBorder="1" applyAlignment="1">
      <alignment horizontal="center" vertical="center" wrapText="1"/>
    </xf>
    <xf numFmtId="0" fontId="11" fillId="2" borderId="67" xfId="1" applyFont="1" applyFill="1" applyBorder="1" applyAlignment="1">
      <alignment horizontal="center" vertical="center" wrapText="1"/>
    </xf>
    <xf numFmtId="1" fontId="11" fillId="2" borderId="69" xfId="1" applyNumberFormat="1" applyFont="1" applyFill="1" applyBorder="1" applyAlignment="1">
      <alignment horizontal="center" vertical="center" wrapText="1"/>
    </xf>
    <xf numFmtId="1" fontId="11" fillId="2" borderId="69" xfId="1" applyNumberFormat="1" applyFont="1" applyFill="1" applyBorder="1" applyAlignment="1" applyProtection="1">
      <alignment horizontal="center" vertical="center" wrapText="1"/>
      <protection hidden="1"/>
    </xf>
    <xf numFmtId="1" fontId="11" fillId="0" borderId="20" xfId="1" applyNumberFormat="1" applyFont="1" applyBorder="1" applyAlignment="1">
      <alignment horizontal="center" vertical="center" wrapText="1"/>
    </xf>
    <xf numFmtId="1" fontId="11" fillId="7" borderId="20" xfId="1" applyNumberFormat="1" applyFont="1" applyFill="1" applyBorder="1" applyAlignment="1" applyProtection="1">
      <alignment horizontal="center" vertical="center" wrapText="1"/>
      <protection hidden="1"/>
    </xf>
    <xf numFmtId="41" fontId="16" fillId="0" borderId="30" xfId="1" applyNumberFormat="1" applyFont="1" applyBorder="1" applyAlignment="1" applyProtection="1">
      <alignment vertical="center" wrapText="1"/>
      <protection locked="0"/>
    </xf>
    <xf numFmtId="41" fontId="12" fillId="7" borderId="88" xfId="1" applyNumberFormat="1" applyFont="1" applyFill="1" applyBorder="1" applyAlignment="1" applyProtection="1">
      <alignment vertical="center" wrapText="1"/>
      <protection hidden="1"/>
    </xf>
    <xf numFmtId="41" fontId="16" fillId="0" borderId="24" xfId="2" applyFont="1" applyBorder="1" applyAlignment="1">
      <alignment vertical="center"/>
    </xf>
    <xf numFmtId="41" fontId="16" fillId="0" borderId="30" xfId="2" applyFont="1" applyBorder="1" applyAlignment="1" applyProtection="1">
      <alignment vertical="center"/>
      <protection locked="0"/>
    </xf>
    <xf numFmtId="0" fontId="2" fillId="0" borderId="52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25" xfId="1" applyFont="1" applyFill="1" applyBorder="1" applyAlignment="1">
      <alignment vertical="center" wrapText="1"/>
    </xf>
    <xf numFmtId="41" fontId="12" fillId="0" borderId="24" xfId="1" applyNumberFormat="1" applyFont="1" applyBorder="1" applyAlignment="1">
      <alignment vertical="center" wrapText="1"/>
    </xf>
    <xf numFmtId="41" fontId="12" fillId="9" borderId="30" xfId="1" applyNumberFormat="1" applyFont="1" applyFill="1" applyBorder="1" applyAlignment="1" applyProtection="1">
      <alignment vertical="center" wrapText="1"/>
      <protection locked="0"/>
    </xf>
    <xf numFmtId="41" fontId="12" fillId="9" borderId="30" xfId="1" applyNumberFormat="1" applyFont="1" applyFill="1" applyBorder="1" applyAlignment="1">
      <alignment vertical="center" wrapText="1"/>
    </xf>
    <xf numFmtId="0" fontId="2" fillId="0" borderId="76" xfId="1" applyFont="1" applyFill="1" applyBorder="1" applyAlignment="1">
      <alignment vertical="center" wrapText="1"/>
    </xf>
    <xf numFmtId="41" fontId="12" fillId="7" borderId="40" xfId="1" applyNumberFormat="1" applyFont="1" applyFill="1" applyBorder="1" applyAlignment="1" applyProtection="1">
      <alignment vertical="center" wrapText="1"/>
      <protection locked="0"/>
    </xf>
    <xf numFmtId="41" fontId="12" fillId="6" borderId="35" xfId="1" applyNumberFormat="1" applyFont="1" applyFill="1" applyBorder="1" applyAlignment="1">
      <alignment vertical="center" wrapText="1"/>
    </xf>
    <xf numFmtId="41" fontId="12" fillId="7" borderId="38" xfId="1" applyNumberFormat="1" applyFont="1" applyFill="1" applyBorder="1" applyAlignment="1" applyProtection="1">
      <alignment vertical="center" wrapText="1"/>
      <protection locked="0"/>
    </xf>
    <xf numFmtId="41" fontId="12" fillId="7" borderId="38" xfId="1" applyNumberFormat="1" applyFont="1" applyFill="1" applyBorder="1" applyAlignment="1" applyProtection="1">
      <alignment vertical="center" wrapText="1"/>
      <protection locked="0" hidden="1"/>
    </xf>
    <xf numFmtId="41" fontId="12" fillId="9" borderId="89" xfId="1" applyNumberFormat="1" applyFont="1" applyFill="1" applyBorder="1" applyAlignment="1" applyProtection="1">
      <alignment vertical="center" wrapText="1"/>
      <protection locked="0"/>
    </xf>
    <xf numFmtId="41" fontId="12" fillId="9" borderId="89" xfId="1" applyNumberFormat="1" applyFont="1" applyFill="1" applyBorder="1" applyAlignment="1">
      <alignment vertical="center" wrapText="1"/>
    </xf>
    <xf numFmtId="0" fontId="5" fillId="0" borderId="47" xfId="1" applyFont="1" applyFill="1" applyBorder="1" applyAlignment="1">
      <alignment vertical="center" wrapText="1"/>
    </xf>
    <xf numFmtId="41" fontId="16" fillId="0" borderId="90" xfId="1" applyNumberFormat="1" applyFont="1" applyBorder="1" applyAlignment="1" applyProtection="1">
      <alignment vertical="center" wrapText="1"/>
      <protection locked="0"/>
    </xf>
    <xf numFmtId="41" fontId="16" fillId="0" borderId="90" xfId="1" applyNumberFormat="1" applyFont="1" applyBorder="1" applyAlignment="1">
      <alignment vertical="center" wrapText="1"/>
    </xf>
    <xf numFmtId="41" fontId="16" fillId="0" borderId="88" xfId="1" applyNumberFormat="1" applyFont="1" applyBorder="1" applyAlignment="1" applyProtection="1">
      <alignment vertical="center" wrapText="1"/>
      <protection locked="0"/>
    </xf>
    <xf numFmtId="41" fontId="16" fillId="0" borderId="88" xfId="1" applyNumberFormat="1" applyFont="1" applyBorder="1" applyAlignment="1">
      <alignment vertical="center" wrapText="1"/>
    </xf>
    <xf numFmtId="41" fontId="12" fillId="6" borderId="49" xfId="1" applyNumberFormat="1" applyFont="1" applyFill="1" applyBorder="1" applyAlignment="1">
      <alignment vertical="center" wrapText="1"/>
    </xf>
    <xf numFmtId="41" fontId="12" fillId="9" borderId="88" xfId="1" applyNumberFormat="1" applyFont="1" applyFill="1" applyBorder="1" applyAlignment="1">
      <alignment vertical="center" wrapText="1"/>
    </xf>
    <xf numFmtId="41" fontId="12" fillId="8" borderId="91" xfId="1" applyNumberFormat="1" applyFont="1" applyFill="1" applyBorder="1" applyAlignment="1">
      <alignment vertical="center" wrapText="1"/>
    </xf>
    <xf numFmtId="41" fontId="17" fillId="5" borderId="91" xfId="1" applyNumberFormat="1" applyFont="1" applyFill="1" applyBorder="1" applyAlignment="1" applyProtection="1">
      <alignment vertical="center" wrapText="1"/>
      <protection hidden="1"/>
    </xf>
    <xf numFmtId="41" fontId="17" fillId="5" borderId="92" xfId="1" applyNumberFormat="1" applyFont="1" applyFill="1" applyBorder="1" applyAlignment="1" applyProtection="1">
      <alignment vertical="center" wrapText="1"/>
      <protection hidden="1"/>
    </xf>
    <xf numFmtId="41" fontId="12" fillId="8" borderId="93" xfId="1" applyNumberFormat="1" applyFont="1" applyFill="1" applyBorder="1" applyAlignment="1">
      <alignment vertical="center" wrapText="1"/>
    </xf>
    <xf numFmtId="41" fontId="11" fillId="11" borderId="4" xfId="2" applyFont="1" applyFill="1" applyBorder="1" applyAlignment="1">
      <alignment vertical="center"/>
    </xf>
    <xf numFmtId="41" fontId="24" fillId="5" borderId="4" xfId="2" applyFont="1" applyFill="1" applyBorder="1" applyProtection="1">
      <protection hidden="1"/>
    </xf>
    <xf numFmtId="41" fontId="24" fillId="5" borderId="3" xfId="2" applyFont="1" applyFill="1" applyBorder="1" applyProtection="1">
      <protection hidden="1"/>
    </xf>
    <xf numFmtId="0" fontId="21" fillId="0" borderId="64" xfId="1" applyFont="1" applyBorder="1" applyAlignment="1">
      <alignment vertical="center"/>
    </xf>
    <xf numFmtId="41" fontId="12" fillId="0" borderId="68" xfId="1" applyNumberFormat="1" applyFont="1" applyBorder="1" applyAlignment="1">
      <alignment vertical="center"/>
    </xf>
    <xf numFmtId="41" fontId="12" fillId="0" borderId="24" xfId="1" applyNumberFormat="1" applyFont="1" applyBorder="1" applyAlignment="1">
      <alignment vertical="center"/>
    </xf>
    <xf numFmtId="41" fontId="12" fillId="0" borderId="91" xfId="1" applyNumberFormat="1" applyFont="1" applyBorder="1" applyAlignment="1" applyProtection="1">
      <alignment vertical="center"/>
      <protection locked="0"/>
    </xf>
    <xf numFmtId="41" fontId="12" fillId="0" borderId="91" xfId="1" applyNumberFormat="1" applyFont="1" applyBorder="1" applyAlignment="1">
      <alignment vertical="center"/>
    </xf>
    <xf numFmtId="41" fontId="17" fillId="5" borderId="17" xfId="1" applyNumberFormat="1" applyFont="1" applyFill="1" applyBorder="1" applyAlignment="1" applyProtection="1">
      <alignment vertical="center"/>
      <protection hidden="1"/>
    </xf>
    <xf numFmtId="41" fontId="12" fillId="10" borderId="26" xfId="1" applyNumberFormat="1" applyFont="1" applyFill="1" applyBorder="1" applyAlignment="1" applyProtection="1">
      <alignment vertical="center"/>
      <protection locked="0"/>
    </xf>
    <xf numFmtId="41" fontId="12" fillId="10" borderId="31" xfId="1" applyNumberFormat="1" applyFont="1" applyFill="1" applyBorder="1" applyAlignment="1" applyProtection="1">
      <alignment vertical="center"/>
      <protection locked="0"/>
    </xf>
    <xf numFmtId="41" fontId="12" fillId="10" borderId="31" xfId="1" applyNumberFormat="1" applyFont="1" applyFill="1" applyBorder="1" applyAlignment="1" applyProtection="1">
      <alignment vertical="center"/>
      <protection locked="0" hidden="1"/>
    </xf>
    <xf numFmtId="41" fontId="12" fillId="10" borderId="28" xfId="1" applyNumberFormat="1" applyFont="1" applyFill="1" applyBorder="1" applyAlignment="1">
      <alignment vertical="center"/>
    </xf>
    <xf numFmtId="41" fontId="12" fillId="10" borderId="30" xfId="1" applyNumberFormat="1" applyFont="1" applyFill="1" applyBorder="1" applyAlignment="1" applyProtection="1">
      <alignment vertical="center"/>
      <protection locked="0"/>
    </xf>
    <xf numFmtId="41" fontId="12" fillId="10" borderId="30" xfId="1" applyNumberFormat="1" applyFont="1" applyFill="1" applyBorder="1" applyAlignment="1">
      <alignment vertical="center"/>
    </xf>
    <xf numFmtId="41" fontId="17" fillId="5" borderId="27" xfId="1" applyNumberFormat="1" applyFont="1" applyFill="1" applyBorder="1" applyAlignment="1" applyProtection="1">
      <alignment vertical="center"/>
      <protection hidden="1"/>
    </xf>
    <xf numFmtId="41" fontId="2" fillId="7" borderId="0" xfId="1" applyNumberFormat="1" applyFont="1" applyFill="1" applyAlignment="1" applyProtection="1">
      <alignment horizontal="center" wrapText="1"/>
      <protection hidden="1"/>
    </xf>
    <xf numFmtId="0" fontId="2" fillId="11" borderId="2" xfId="1" applyFont="1" applyFill="1" applyBorder="1" applyAlignment="1">
      <alignment wrapText="1"/>
    </xf>
    <xf numFmtId="41" fontId="11" fillId="11" borderId="6" xfId="2" applyFont="1" applyFill="1" applyBorder="1"/>
    <xf numFmtId="41" fontId="11" fillId="6" borderId="7" xfId="2" applyFont="1" applyFill="1" applyBorder="1"/>
    <xf numFmtId="41" fontId="11" fillId="11" borderId="7" xfId="2" applyFont="1" applyFill="1" applyBorder="1"/>
    <xf numFmtId="41" fontId="11" fillId="11" borderId="7" xfId="2" applyFont="1" applyFill="1" applyBorder="1" applyProtection="1">
      <protection hidden="1"/>
    </xf>
    <xf numFmtId="41" fontId="25" fillId="11" borderId="8" xfId="2" applyFont="1" applyFill="1" applyBorder="1"/>
    <xf numFmtId="41" fontId="25" fillId="0" borderId="24" xfId="2" applyFont="1" applyBorder="1"/>
    <xf numFmtId="41" fontId="25" fillId="11" borderId="4" xfId="2" applyFont="1" applyFill="1" applyBorder="1"/>
    <xf numFmtId="41" fontId="25" fillId="0" borderId="0" xfId="2" applyFont="1"/>
    <xf numFmtId="41" fontId="13" fillId="5" borderId="6" xfId="2" applyFont="1" applyFill="1" applyBorder="1" applyProtection="1">
      <protection hidden="1"/>
    </xf>
    <xf numFmtId="41" fontId="13" fillId="5" borderId="7" xfId="2" applyFont="1" applyFill="1" applyBorder="1" applyProtection="1">
      <protection hidden="1"/>
    </xf>
    <xf numFmtId="41" fontId="13" fillId="5" borderId="8" xfId="2" applyFont="1" applyFill="1" applyBorder="1" applyProtection="1">
      <protection hidden="1"/>
    </xf>
    <xf numFmtId="41" fontId="24" fillId="5" borderId="1" xfId="2" applyFont="1" applyFill="1" applyBorder="1" applyProtection="1">
      <protection hidden="1"/>
    </xf>
    <xf numFmtId="41" fontId="25" fillId="7" borderId="4" xfId="2" applyFont="1" applyFill="1" applyBorder="1" applyProtection="1">
      <protection hidden="1"/>
    </xf>
    <xf numFmtId="0" fontId="8" fillId="0" borderId="3" xfId="1" applyFont="1" applyBorder="1" applyAlignment="1">
      <alignment horizontal="left" wrapText="1"/>
    </xf>
    <xf numFmtId="41" fontId="6" fillId="0" borderId="3" xfId="1" applyNumberFormat="1" applyFont="1" applyBorder="1" applyAlignment="1">
      <alignment horizontal="center"/>
    </xf>
    <xf numFmtId="41" fontId="8" fillId="0" borderId="3" xfId="1" applyNumberFormat="1" applyFont="1" applyBorder="1" applyAlignment="1">
      <alignment horizontal="center" vertical="center" wrapText="1"/>
    </xf>
    <xf numFmtId="41" fontId="8" fillId="0" borderId="3" xfId="1" applyNumberFormat="1" applyFont="1" applyBorder="1" applyAlignment="1" applyProtection="1">
      <alignment horizontal="center" vertical="center" wrapText="1"/>
      <protection hidden="1"/>
    </xf>
    <xf numFmtId="41" fontId="8" fillId="0" borderId="0" xfId="1" applyNumberFormat="1" applyFont="1" applyAlignment="1">
      <alignment horizontal="center" vertical="center" wrapText="1"/>
    </xf>
    <xf numFmtId="41" fontId="8" fillId="0" borderId="24" xfId="1" applyNumberFormat="1" applyFont="1" applyBorder="1" applyAlignment="1">
      <alignment horizontal="center" vertical="center" wrapText="1"/>
    </xf>
    <xf numFmtId="41" fontId="6" fillId="0" borderId="0" xfId="1" applyNumberFormat="1" applyFont="1" applyAlignment="1">
      <alignment horizontal="center"/>
    </xf>
    <xf numFmtId="41" fontId="6" fillId="6" borderId="0" xfId="1" applyNumberFormat="1" applyFont="1" applyFill="1" applyAlignment="1">
      <alignment horizontal="center"/>
    </xf>
    <xf numFmtId="41" fontId="6" fillId="0" borderId="0" xfId="1" applyNumberFormat="1" applyFont="1"/>
    <xf numFmtId="41" fontId="8" fillId="0" borderId="70" xfId="1" applyNumberFormat="1" applyFont="1" applyBorder="1" applyAlignment="1">
      <alignment horizontal="center" vertical="center" wrapText="1"/>
    </xf>
    <xf numFmtId="41" fontId="8" fillId="7" borderId="0" xfId="1" applyNumberFormat="1" applyFont="1" applyFill="1" applyAlignment="1" applyProtection="1">
      <alignment horizontal="center" vertical="center" wrapText="1"/>
      <protection hidden="1"/>
    </xf>
    <xf numFmtId="0" fontId="11" fillId="0" borderId="2" xfId="1" applyFont="1" applyBorder="1" applyAlignment="1">
      <alignment wrapText="1"/>
    </xf>
    <xf numFmtId="41" fontId="12" fillId="0" borderId="67" xfId="1" applyNumberFormat="1" applyFont="1" applyBorder="1" applyProtection="1">
      <protection locked="0"/>
    </xf>
    <xf numFmtId="41" fontId="12" fillId="6" borderId="12" xfId="1" applyNumberFormat="1" applyFont="1" applyFill="1" applyBorder="1"/>
    <xf numFmtId="41" fontId="12" fillId="0" borderId="12" xfId="1" applyNumberFormat="1" applyFont="1" applyBorder="1" applyProtection="1">
      <protection locked="0"/>
    </xf>
    <xf numFmtId="41" fontId="12" fillId="0" borderId="69" xfId="1" applyNumberFormat="1" applyFont="1" applyBorder="1" applyAlignment="1" applyProtection="1">
      <alignment vertical="center" wrapText="1"/>
      <protection locked="0" hidden="1"/>
    </xf>
    <xf numFmtId="41" fontId="12" fillId="0" borderId="68" xfId="1" applyNumberFormat="1" applyFont="1" applyBorder="1" applyProtection="1">
      <protection hidden="1"/>
    </xf>
    <xf numFmtId="41" fontId="12" fillId="0" borderId="24" xfId="1" applyNumberFormat="1" applyFont="1" applyBorder="1"/>
    <xf numFmtId="41" fontId="12" fillId="0" borderId="17" xfId="1" applyNumberFormat="1" applyFont="1" applyBorder="1" applyProtection="1">
      <protection locked="0"/>
    </xf>
    <xf numFmtId="41" fontId="12" fillId="0" borderId="4" xfId="1" applyNumberFormat="1" applyFont="1" applyBorder="1"/>
    <xf numFmtId="41" fontId="12" fillId="0" borderId="0" xfId="1" applyNumberFormat="1" applyFont="1"/>
    <xf numFmtId="41" fontId="17" fillId="5" borderId="67" xfId="1" applyNumberFormat="1" applyFont="1" applyFill="1" applyBorder="1" applyAlignment="1" applyProtection="1">
      <alignment vertical="center" wrapText="1"/>
      <protection hidden="1"/>
    </xf>
    <xf numFmtId="41" fontId="17" fillId="5" borderId="12" xfId="1" applyNumberFormat="1" applyFont="1" applyFill="1" applyBorder="1" applyProtection="1">
      <protection hidden="1"/>
    </xf>
    <xf numFmtId="41" fontId="17" fillId="5" borderId="69" xfId="1" applyNumberFormat="1" applyFont="1" applyFill="1" applyBorder="1" applyAlignment="1" applyProtection="1">
      <alignment vertical="center" wrapText="1"/>
      <protection hidden="1"/>
    </xf>
    <xf numFmtId="41" fontId="17" fillId="5" borderId="17" xfId="1" applyNumberFormat="1" applyFont="1" applyFill="1" applyBorder="1" applyProtection="1">
      <protection hidden="1"/>
    </xf>
    <xf numFmtId="41" fontId="17" fillId="5" borderId="68" xfId="1" applyNumberFormat="1" applyFont="1" applyFill="1" applyBorder="1" applyProtection="1">
      <protection hidden="1"/>
    </xf>
    <xf numFmtId="41" fontId="12" fillId="7" borderId="16" xfId="1" applyNumberFormat="1" applyFont="1" applyFill="1" applyBorder="1" applyProtection="1">
      <protection hidden="1"/>
    </xf>
    <xf numFmtId="0" fontId="2" fillId="0" borderId="2" xfId="1" applyFont="1" applyBorder="1"/>
    <xf numFmtId="41" fontId="12" fillId="0" borderId="48" xfId="1" applyNumberFormat="1" applyFont="1" applyBorder="1"/>
    <xf numFmtId="41" fontId="12" fillId="6" borderId="22" xfId="1" applyNumberFormat="1" applyFont="1" applyFill="1" applyBorder="1"/>
    <xf numFmtId="41" fontId="12" fillId="0" borderId="53" xfId="1" applyNumberFormat="1" applyFont="1" applyBorder="1"/>
    <xf numFmtId="41" fontId="12" fillId="0" borderId="53" xfId="1" applyNumberFormat="1" applyFont="1" applyBorder="1" applyProtection="1">
      <protection hidden="1"/>
    </xf>
    <xf numFmtId="41" fontId="12" fillId="0" borderId="54" xfId="1" applyNumberFormat="1" applyFont="1" applyBorder="1"/>
    <xf numFmtId="41" fontId="12" fillId="0" borderId="50" xfId="1" applyNumberFormat="1" applyFont="1" applyBorder="1"/>
    <xf numFmtId="41" fontId="17" fillId="5" borderId="48" xfId="1" applyNumberFormat="1" applyFont="1" applyFill="1" applyBorder="1" applyProtection="1">
      <protection hidden="1"/>
    </xf>
    <xf numFmtId="41" fontId="17" fillId="5" borderId="22" xfId="1" applyNumberFormat="1" applyFont="1" applyFill="1" applyBorder="1" applyProtection="1">
      <protection hidden="1"/>
    </xf>
    <xf numFmtId="41" fontId="17" fillId="5" borderId="53" xfId="1" applyNumberFormat="1" applyFont="1" applyFill="1" applyBorder="1" applyProtection="1">
      <protection hidden="1"/>
    </xf>
    <xf numFmtId="41" fontId="17" fillId="5" borderId="94" xfId="1" applyNumberFormat="1" applyFont="1" applyFill="1" applyBorder="1" applyProtection="1">
      <protection hidden="1"/>
    </xf>
    <xf numFmtId="41" fontId="17" fillId="5" borderId="54" xfId="1" applyNumberFormat="1" applyFont="1" applyFill="1" applyBorder="1" applyProtection="1">
      <protection hidden="1"/>
    </xf>
    <xf numFmtId="41" fontId="17" fillId="5" borderId="29" xfId="1" applyNumberFormat="1" applyFont="1" applyFill="1" applyBorder="1" applyProtection="1">
      <protection hidden="1"/>
    </xf>
    <xf numFmtId="41" fontId="12" fillId="7" borderId="23" xfId="1" applyNumberFormat="1" applyFont="1" applyFill="1" applyBorder="1" applyProtection="1">
      <protection hidden="1"/>
    </xf>
    <xf numFmtId="0" fontId="2" fillId="0" borderId="1" xfId="0" applyFont="1" applyFill="1" applyBorder="1" applyAlignment="1">
      <alignment wrapText="1"/>
    </xf>
    <xf numFmtId="41" fontId="12" fillId="0" borderId="56" xfId="1" applyNumberFormat="1" applyFont="1" applyBorder="1"/>
    <xf numFmtId="41" fontId="12" fillId="6" borderId="57" xfId="1" applyNumberFormat="1" applyFont="1" applyFill="1" applyBorder="1"/>
    <xf numFmtId="41" fontId="17" fillId="5" borderId="56" xfId="1" applyNumberFormat="1" applyFont="1" applyFill="1" applyBorder="1" applyProtection="1">
      <protection hidden="1"/>
    </xf>
    <xf numFmtId="41" fontId="17" fillId="5" borderId="57" xfId="1" applyNumberFormat="1" applyFont="1" applyFill="1" applyBorder="1" applyProtection="1">
      <protection hidden="1"/>
    </xf>
    <xf numFmtId="41" fontId="17" fillId="5" borderId="58" xfId="1" applyNumberFormat="1" applyFont="1" applyFill="1" applyBorder="1" applyProtection="1">
      <protection hidden="1"/>
    </xf>
    <xf numFmtId="41" fontId="17" fillId="5" borderId="2" xfId="1" applyNumberFormat="1" applyFont="1" applyFill="1" applyBorder="1" applyProtection="1">
      <protection hidden="1"/>
    </xf>
    <xf numFmtId="41" fontId="17" fillId="5" borderId="59" xfId="1" applyNumberFormat="1" applyFont="1" applyFill="1" applyBorder="1" applyProtection="1">
      <protection hidden="1"/>
    </xf>
    <xf numFmtId="41" fontId="5" fillId="0" borderId="24" xfId="1" applyNumberFormat="1" applyFont="1" applyBorder="1"/>
    <xf numFmtId="41" fontId="17" fillId="5" borderId="66" xfId="1" applyNumberFormat="1" applyFont="1" applyFill="1" applyBorder="1" applyProtection="1">
      <protection hidden="1"/>
    </xf>
    <xf numFmtId="41" fontId="12" fillId="7" borderId="95" xfId="1" applyNumberFormat="1" applyFont="1" applyFill="1" applyBorder="1" applyProtection="1">
      <protection hidden="1"/>
    </xf>
    <xf numFmtId="0" fontId="26" fillId="0" borderId="2" xfId="0" applyFont="1" applyBorder="1"/>
    <xf numFmtId="41" fontId="12" fillId="0" borderId="56" xfId="1" applyNumberFormat="1" applyFont="1" applyBorder="1" applyProtection="1">
      <protection locked="0"/>
    </xf>
    <xf numFmtId="41" fontId="12" fillId="0" borderId="65" xfId="1" applyNumberFormat="1" applyFont="1" applyBorder="1" applyProtection="1">
      <protection locked="0"/>
    </xf>
    <xf numFmtId="41" fontId="12" fillId="6" borderId="7" xfId="1" applyNumberFormat="1" applyFont="1" applyFill="1" applyBorder="1"/>
    <xf numFmtId="41" fontId="12" fillId="0" borderId="7" xfId="1" applyNumberFormat="1" applyFont="1" applyBorder="1" applyAlignment="1" applyProtection="1">
      <alignment vertical="center" wrapText="1"/>
      <protection locked="0" hidden="1"/>
    </xf>
    <xf numFmtId="41" fontId="12" fillId="0" borderId="8" xfId="1" applyNumberFormat="1" applyFont="1" applyBorder="1" applyProtection="1">
      <protection locked="0"/>
    </xf>
    <xf numFmtId="41" fontId="12" fillId="0" borderId="60" xfId="1" applyNumberFormat="1" applyFont="1" applyBorder="1"/>
    <xf numFmtId="41" fontId="12" fillId="0" borderId="60" xfId="1" applyNumberFormat="1" applyFont="1" applyBorder="1" applyProtection="1">
      <protection locked="0"/>
    </xf>
    <xf numFmtId="0" fontId="6" fillId="10" borderId="0" xfId="1" applyFont="1" applyFill="1"/>
    <xf numFmtId="41" fontId="17" fillId="5" borderId="7" xfId="1" applyNumberFormat="1" applyFont="1" applyFill="1" applyBorder="1" applyAlignment="1" applyProtection="1">
      <alignment vertical="center" wrapText="1"/>
      <protection hidden="1"/>
    </xf>
    <xf numFmtId="41" fontId="17" fillId="5" borderId="70" xfId="1" applyNumberFormat="1" applyFont="1" applyFill="1" applyBorder="1" applyProtection="1">
      <protection hidden="1"/>
    </xf>
    <xf numFmtId="41" fontId="17" fillId="5" borderId="8" xfId="1" applyNumberFormat="1" applyFont="1" applyFill="1" applyBorder="1" applyAlignment="1" applyProtection="1">
      <alignment vertical="center" wrapText="1"/>
      <protection hidden="1"/>
    </xf>
    <xf numFmtId="41" fontId="17" fillId="5" borderId="60" xfId="1" applyNumberFormat="1" applyFont="1" applyFill="1" applyBorder="1" applyProtection="1">
      <protection hidden="1"/>
    </xf>
    <xf numFmtId="0" fontId="6" fillId="7" borderId="0" xfId="1" applyFont="1" applyFill="1" applyProtection="1">
      <protection hidden="1"/>
    </xf>
    <xf numFmtId="0" fontId="8" fillId="10" borderId="0" xfId="1" applyFont="1" applyFill="1"/>
    <xf numFmtId="0" fontId="3" fillId="10" borderId="2" xfId="1" applyFont="1" applyFill="1" applyBorder="1" applyAlignment="1">
      <alignment horizontal="center"/>
    </xf>
    <xf numFmtId="0" fontId="3" fillId="10" borderId="3" xfId="1" applyFont="1" applyFill="1" applyBorder="1" applyAlignment="1">
      <alignment horizontal="center"/>
    </xf>
    <xf numFmtId="0" fontId="3" fillId="10" borderId="4" xfId="1" applyFont="1" applyFill="1" applyBorder="1" applyAlignment="1">
      <alignment horizontal="center"/>
    </xf>
    <xf numFmtId="0" fontId="3" fillId="0" borderId="0" xfId="1" applyFont="1"/>
    <xf numFmtId="0" fontId="3" fillId="10" borderId="0" xfId="1" applyFont="1" applyFill="1"/>
    <xf numFmtId="0" fontId="3" fillId="0" borderId="0" xfId="1" applyFont="1" applyAlignment="1">
      <alignment horizontal="center"/>
    </xf>
    <xf numFmtId="0" fontId="5" fillId="10" borderId="0" xfId="0" applyFont="1" applyFill="1"/>
    <xf numFmtId="0" fontId="2" fillId="0" borderId="67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68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2" xfId="1" applyFont="1" applyBorder="1" applyAlignment="1">
      <alignment wrapText="1"/>
    </xf>
    <xf numFmtId="41" fontId="12" fillId="9" borderId="26" xfId="1" applyNumberFormat="1" applyFont="1" applyFill="1" applyBorder="1"/>
    <xf numFmtId="41" fontId="12" fillId="9" borderId="31" xfId="1" applyNumberFormat="1" applyFont="1" applyFill="1" applyBorder="1"/>
    <xf numFmtId="41" fontId="12" fillId="9" borderId="28" xfId="1" applyNumberFormat="1" applyFont="1" applyFill="1" applyBorder="1"/>
    <xf numFmtId="0" fontId="2" fillId="0" borderId="2" xfId="1" applyFont="1" applyBorder="1" applyAlignment="1">
      <alignment vertical="center" wrapText="1"/>
    </xf>
    <xf numFmtId="41" fontId="12" fillId="9" borderId="56" xfId="1" applyNumberFormat="1" applyFont="1" applyFill="1" applyBorder="1"/>
    <xf numFmtId="41" fontId="12" fillId="9" borderId="58" xfId="1" applyNumberFormat="1" applyFont="1" applyFill="1" applyBorder="1"/>
    <xf numFmtId="41" fontId="12" fillId="9" borderId="59" xfId="1" applyNumberFormat="1" applyFont="1" applyFill="1" applyBorder="1"/>
    <xf numFmtId="0" fontId="2" fillId="9" borderId="2" xfId="1" applyFont="1" applyFill="1" applyBorder="1" applyAlignment="1">
      <alignment wrapText="1"/>
    </xf>
    <xf numFmtId="1" fontId="5" fillId="9" borderId="67" xfId="1" applyNumberFormat="1" applyFont="1" applyFill="1" applyBorder="1"/>
    <xf numFmtId="1" fontId="5" fillId="9" borderId="12" xfId="1" applyNumberFormat="1" applyFont="1" applyFill="1" applyBorder="1"/>
    <xf numFmtId="1" fontId="5" fillId="9" borderId="69" xfId="1" applyNumberFormat="1" applyFont="1" applyFill="1" applyBorder="1"/>
    <xf numFmtId="1" fontId="5" fillId="9" borderId="92" xfId="1" applyNumberFormat="1" applyFont="1" applyFill="1" applyBorder="1"/>
    <xf numFmtId="1" fontId="5" fillId="0" borderId="33" xfId="1" applyNumberFormat="1" applyFont="1" applyBorder="1"/>
    <xf numFmtId="1" fontId="5" fillId="9" borderId="96" xfId="1" applyNumberFormat="1" applyFont="1" applyFill="1" applyBorder="1"/>
    <xf numFmtId="1" fontId="5" fillId="9" borderId="97" xfId="1" applyNumberFormat="1" applyFont="1" applyFill="1" applyBorder="1"/>
    <xf numFmtId="1" fontId="5" fillId="9" borderId="53" xfId="1" applyNumberFormat="1" applyFont="1" applyFill="1" applyBorder="1"/>
    <xf numFmtId="1" fontId="5" fillId="9" borderId="54" xfId="1" applyNumberFormat="1" applyFont="1" applyFill="1" applyBorder="1"/>
    <xf numFmtId="1" fontId="5" fillId="9" borderId="26" xfId="1" applyNumberFormat="1" applyFont="1" applyFill="1" applyBorder="1"/>
    <xf numFmtId="1" fontId="5" fillId="9" borderId="31" xfId="1" applyNumberFormat="1" applyFont="1" applyFill="1" applyBorder="1"/>
    <xf numFmtId="1" fontId="5" fillId="9" borderId="27" xfId="1" applyNumberFormat="1" applyFont="1" applyFill="1" applyBorder="1"/>
    <xf numFmtId="1" fontId="5" fillId="9" borderId="14" xfId="1" applyNumberFormat="1" applyFont="1" applyFill="1" applyBorder="1"/>
    <xf numFmtId="1" fontId="5" fillId="9" borderId="98" xfId="1" applyNumberFormat="1" applyFont="1" applyFill="1" applyBorder="1"/>
    <xf numFmtId="1" fontId="5" fillId="9" borderId="28" xfId="1" applyNumberFormat="1" applyFont="1" applyFill="1" applyBorder="1"/>
    <xf numFmtId="0" fontId="2" fillId="9" borderId="2" xfId="1" applyFont="1" applyFill="1" applyBorder="1" applyAlignment="1">
      <alignment vertical="center" wrapText="1"/>
    </xf>
    <xf numFmtId="1" fontId="5" fillId="9" borderId="56" xfId="1" applyNumberFormat="1" applyFont="1" applyFill="1" applyBorder="1"/>
    <xf numFmtId="1" fontId="5" fillId="9" borderId="58" xfId="1" applyNumberFormat="1" applyFont="1" applyFill="1" applyBorder="1"/>
    <xf numFmtId="1" fontId="5" fillId="9" borderId="65" xfId="1" applyNumberFormat="1" applyFont="1" applyFill="1" applyBorder="1"/>
    <xf numFmtId="1" fontId="5" fillId="9" borderId="99" xfId="1" applyNumberFormat="1" applyFont="1" applyFill="1" applyBorder="1"/>
    <xf numFmtId="1" fontId="5" fillId="9" borderId="100" xfId="1" applyNumberFormat="1" applyFont="1" applyFill="1" applyBorder="1"/>
    <xf numFmtId="1" fontId="5" fillId="9" borderId="59" xfId="1" applyNumberFormat="1" applyFont="1" applyFill="1" applyBorder="1"/>
    <xf numFmtId="0" fontId="8" fillId="0" borderId="0" xfId="1" applyFont="1" applyAlignment="1">
      <alignment wrapText="1"/>
    </xf>
    <xf numFmtId="0" fontId="27" fillId="0" borderId="0" xfId="1" applyFont="1" applyAlignment="1">
      <alignment horizontal="center" vertical="center" wrapText="1"/>
    </xf>
    <xf numFmtId="0" fontId="28" fillId="0" borderId="0" xfId="1" applyFont="1"/>
    <xf numFmtId="0" fontId="2" fillId="0" borderId="0" xfId="1" applyFont="1" applyAlignment="1">
      <alignment horizontal="left" wrapText="1"/>
    </xf>
    <xf numFmtId="0" fontId="2" fillId="12" borderId="101" xfId="0" applyFont="1" applyFill="1" applyBorder="1" applyAlignment="1" applyProtection="1">
      <alignment horizontal="center" wrapText="1"/>
    </xf>
    <xf numFmtId="0" fontId="2" fillId="0" borderId="0" xfId="1" applyFont="1" applyAlignment="1">
      <alignment horizontal="center" wrapText="1"/>
    </xf>
    <xf numFmtId="0" fontId="29" fillId="0" borderId="17" xfId="1" applyFont="1" applyBorder="1" applyAlignment="1">
      <alignment horizontal="left"/>
    </xf>
    <xf numFmtId="41" fontId="12" fillId="0" borderId="101" xfId="0" applyNumberFormat="1" applyFont="1" applyBorder="1" applyProtection="1">
      <protection locked="0"/>
    </xf>
    <xf numFmtId="41" fontId="12" fillId="12" borderId="101" xfId="0" applyNumberFormat="1" applyFont="1" applyFill="1" applyBorder="1" applyProtection="1"/>
    <xf numFmtId="1" fontId="5" fillId="0" borderId="0" xfId="1" applyNumberFormat="1" applyFont="1" applyFill="1"/>
    <xf numFmtId="0" fontId="30" fillId="0" borderId="0" xfId="1" applyFont="1"/>
    <xf numFmtId="0" fontId="31" fillId="0" borderId="0" xfId="1" applyFont="1" applyAlignment="1">
      <alignment horizontal="center"/>
    </xf>
    <xf numFmtId="0" fontId="32" fillId="0" borderId="0" xfId="1" applyFont="1"/>
    <xf numFmtId="0" fontId="16" fillId="0" borderId="0" xfId="1" applyFont="1"/>
  </cellXfs>
  <cellStyles count="27">
    <cellStyle name="Euro" xfId="3"/>
    <cellStyle name="Euro 2" xfId="4"/>
    <cellStyle name="Euro 3" xfId="5"/>
    <cellStyle name="Euro 3 2" xfId="6"/>
    <cellStyle name="Euro 3 2 2" xfId="7"/>
    <cellStyle name="Euro 3 3" xfId="8"/>
    <cellStyle name="Euro 4" xfId="9"/>
    <cellStyle name="Euro 4 2" xfId="10"/>
    <cellStyle name="Migliaia [0] 2" xfId="2"/>
    <cellStyle name="Migliaia [0] 2 2" xfId="11"/>
    <cellStyle name="Migliaia [0] 3" xfId="12"/>
    <cellStyle name="Migliaia [0] 3 2" xfId="13"/>
    <cellStyle name="Migliaia [0] 3 2 2" xfId="14"/>
    <cellStyle name="Migliaia [0] 3 3" xfId="15"/>
    <cellStyle name="Migliaia [0] 5" xfId="16"/>
    <cellStyle name="Migliaia [0] 5 2" xfId="17"/>
    <cellStyle name="Migliaia 2" xfId="18"/>
    <cellStyle name="Migliaia 2 2" xfId="19"/>
    <cellStyle name="Migliaia 3" xfId="20"/>
    <cellStyle name="Normale" xfId="0" builtinId="0"/>
    <cellStyle name="Normale 2" xfId="1"/>
    <cellStyle name="Percentuale 2" xfId="21"/>
    <cellStyle name="Valuta [0] 2" xfId="22"/>
    <cellStyle name="Valuta [0] 3" xfId="23"/>
    <cellStyle name="Valuta [0] 3 2" xfId="24"/>
    <cellStyle name="Valuta [0] 5" xfId="25"/>
    <cellStyle name="Valuta [0] 5 2" xfId="26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ruccirosanna/AppData/Local/Microsoft/Windows/Temporary%20Internet%20Files/Content.Outlook/181N419E/modello_a___dettaglio_costi_del_personale_20220214_00062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AGR"/>
      <sheetName val="Info"/>
      <sheetName val="LEGENDA MODELLO A"/>
      <sheetName val="IRCCS complessivo"/>
      <sheetName val="ALTRE INDENNITA compl"/>
      <sheetName val="IRCCS Covid"/>
      <sheetName val="di cui Modello A TD compl"/>
      <sheetName val="di cui ALTRE IND TD compl"/>
      <sheetName val="IRCCS assistenza"/>
      <sheetName val="ALTRE INDENNITA assist"/>
      <sheetName val="di cui Modello A TD assist"/>
      <sheetName val="di cui ALTRE IND TD assist"/>
      <sheetName val="di cui PERSONALE EX ESACRI"/>
      <sheetName val="di cui ALTR IND EX ESACRI"/>
      <sheetName val="IRCCS ricerca"/>
      <sheetName val="ALTRE INDENNITA ric"/>
      <sheetName val="IRCCS AREU"/>
      <sheetName val="ALTRE INDENNITA AREU"/>
      <sheetName val="monit andam pers Fond"/>
      <sheetName val="VERSIONI"/>
      <sheetName val="INFO_OUT"/>
      <sheetName val="ESTR_PREV"/>
    </sheetNames>
    <sheetDataSet>
      <sheetData sheetId="0">
        <row r="2">
          <cell r="A2" t="str">
            <v>922</v>
          </cell>
          <cell r="B2" t="str">
            <v>FONDAZIONE ISTITUTO NAZIONALE DEI TUMORI- MI</v>
          </cell>
          <cell r="C2" t="str">
            <v>2022</v>
          </cell>
          <cell r="D2" t="str">
            <v>Preventivo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2">
          <cell r="A2" t="str">
            <v>V1</v>
          </cell>
        </row>
        <row r="3">
          <cell r="A3" t="str">
            <v>V2</v>
          </cell>
        </row>
        <row r="4">
          <cell r="A4" t="str">
            <v>V3</v>
          </cell>
        </row>
        <row r="5">
          <cell r="A5" t="str">
            <v>V4</v>
          </cell>
        </row>
        <row r="6">
          <cell r="A6" t="str">
            <v>V5</v>
          </cell>
        </row>
        <row r="7">
          <cell r="A7" t="str">
            <v>V6</v>
          </cell>
        </row>
        <row r="8">
          <cell r="A8" t="str">
            <v>V7</v>
          </cell>
        </row>
        <row r="9">
          <cell r="A9" t="str">
            <v>V8</v>
          </cell>
        </row>
        <row r="10">
          <cell r="A10" t="str">
            <v>V9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39"/>
  <sheetViews>
    <sheetView showGridLines="0" tabSelected="1" topLeftCell="A17" zoomScale="50" zoomScaleNormal="50" zoomScaleSheetLayoutView="40" zoomScalePageLayoutView="30" workbookViewId="0">
      <selection activeCell="G65" sqref="G65"/>
    </sheetView>
  </sheetViews>
  <sheetFormatPr defaultColWidth="11.42578125" defaultRowHeight="25.5" customHeight="1"/>
  <cols>
    <col min="1" max="1" width="93.140625" style="16" customWidth="1"/>
    <col min="2" max="2" width="36.7109375" style="16" customWidth="1"/>
    <col min="3" max="3" width="36.7109375" style="10" customWidth="1"/>
    <col min="4" max="4" width="36.7109375" style="16" customWidth="1"/>
    <col min="5" max="5" width="30.28515625" style="16" customWidth="1"/>
    <col min="6" max="6" width="36.7109375" style="16" hidden="1" customWidth="1"/>
    <col min="7" max="7" width="36.7109375" style="16" customWidth="1"/>
    <col min="8" max="8" width="49.140625" style="16" customWidth="1"/>
    <col min="9" max="9" width="15.42578125" style="16" customWidth="1"/>
    <col min="10" max="10" width="44.42578125" style="16" customWidth="1"/>
    <col min="11" max="11" width="46" style="16" hidden="1" customWidth="1"/>
    <col min="12" max="12" width="11.42578125" style="16" customWidth="1"/>
    <col min="13" max="14" width="36.7109375" style="16" customWidth="1"/>
    <col min="15" max="15" width="40.28515625" style="10" customWidth="1"/>
    <col min="16" max="16" width="28.85546875" style="10" hidden="1" customWidth="1"/>
    <col min="17" max="17" width="40.28515625" style="10" customWidth="1"/>
    <col min="18" max="18" width="40.28515625" style="10" hidden="1" customWidth="1"/>
    <col min="19" max="19" width="41.28515625" style="10" customWidth="1"/>
    <col min="20" max="20" width="10.7109375" style="9" customWidth="1"/>
    <col min="21" max="21" width="40.140625" style="16" customWidth="1"/>
    <col min="22" max="22" width="24" style="16" hidden="1" customWidth="1"/>
    <col min="23" max="26" width="11.42578125" style="10" customWidth="1"/>
    <col min="27" max="27" width="33.42578125" style="11" hidden="1" customWidth="1"/>
    <col min="28" max="28" width="11.140625" style="10" customWidth="1"/>
    <col min="29" max="29" width="21.140625" style="10" customWidth="1"/>
    <col min="30" max="16384" width="11.42578125" style="10"/>
  </cols>
  <sheetData>
    <row r="1" spans="1:27" ht="83.25" customHeight="1" thickBot="1">
      <c r="A1" s="1" t="s">
        <v>0</v>
      </c>
      <c r="B1" s="2" t="str">
        <f>[1]ANAGR!$B$2</f>
        <v>FONDAZIONE ISTITUTO NAZIONALE DEI TUMORI- MI</v>
      </c>
      <c r="C1" s="3"/>
      <c r="D1" s="4"/>
      <c r="E1" s="5"/>
      <c r="F1" s="5"/>
      <c r="G1" s="5"/>
      <c r="H1" s="6" t="s">
        <v>1</v>
      </c>
      <c r="I1" s="6"/>
      <c r="J1" s="6"/>
      <c r="K1" s="6"/>
      <c r="L1" s="6"/>
      <c r="M1" s="6"/>
      <c r="N1" s="6"/>
      <c r="O1" s="6"/>
      <c r="P1" s="7"/>
      <c r="Q1" s="7"/>
      <c r="R1" s="7"/>
      <c r="S1" s="8"/>
      <c r="U1" s="9"/>
      <c r="V1" s="9"/>
    </row>
    <row r="2" spans="1:27" ht="94.5" customHeight="1" thickBot="1">
      <c r="A2" s="12" t="s">
        <v>2</v>
      </c>
      <c r="B2" s="13" t="str">
        <f>[1]ANAGR!$A$2</f>
        <v>922</v>
      </c>
      <c r="C2" s="14"/>
      <c r="D2" s="1" t="s">
        <v>3</v>
      </c>
      <c r="E2" s="13" t="str">
        <f>[1]ANAGR!$C$2</f>
        <v>2022</v>
      </c>
      <c r="F2" s="15"/>
      <c r="G2" s="15"/>
      <c r="N2" s="1" t="s">
        <v>4</v>
      </c>
      <c r="O2" s="13" t="str">
        <f>[1]ANAGR!$D$2</f>
        <v>Preventivo</v>
      </c>
      <c r="P2" s="15"/>
      <c r="Q2" s="15"/>
      <c r="R2" s="15"/>
    </row>
    <row r="3" spans="1:27" ht="124.5" customHeight="1" thickBot="1">
      <c r="A3" s="17" t="s">
        <v>5</v>
      </c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U3" s="18"/>
      <c r="V3" s="18"/>
    </row>
    <row r="4" spans="1:27" ht="84" customHeight="1" thickBot="1">
      <c r="A4" s="19"/>
      <c r="B4" s="20" t="str">
        <f>O2</f>
        <v>Preventivo</v>
      </c>
      <c r="C4" s="21"/>
      <c r="D4" s="21"/>
      <c r="E4" s="21"/>
      <c r="F4" s="21"/>
      <c r="G4" s="21"/>
      <c r="H4" s="21"/>
      <c r="I4" s="21"/>
      <c r="J4" s="21"/>
      <c r="K4" s="22"/>
      <c r="L4" s="23"/>
      <c r="M4" s="24" t="s">
        <v>6</v>
      </c>
      <c r="N4" s="25"/>
      <c r="O4" s="25"/>
      <c r="P4" s="25"/>
      <c r="Q4" s="25"/>
      <c r="R4" s="25"/>
      <c r="S4" s="25"/>
      <c r="T4" s="25"/>
      <c r="U4" s="25"/>
      <c r="V4" s="26"/>
      <c r="W4" s="27"/>
    </row>
    <row r="5" spans="1:27" s="45" customFormat="1" ht="211.5" customHeight="1" thickBot="1">
      <c r="A5" s="28" t="s">
        <v>7</v>
      </c>
      <c r="B5" s="29" t="s">
        <v>8</v>
      </c>
      <c r="C5" s="30"/>
      <c r="D5" s="31" t="s">
        <v>9</v>
      </c>
      <c r="E5" s="30"/>
      <c r="F5" s="32"/>
      <c r="G5" s="33" t="s">
        <v>10</v>
      </c>
      <c r="H5" s="34" t="s">
        <v>11</v>
      </c>
      <c r="I5" s="35"/>
      <c r="J5" s="36" t="s">
        <v>12</v>
      </c>
      <c r="K5" s="37" t="s">
        <v>13</v>
      </c>
      <c r="L5" s="35"/>
      <c r="M5" s="38" t="s">
        <v>14</v>
      </c>
      <c r="N5" s="39" t="s">
        <v>15</v>
      </c>
      <c r="O5" s="40" t="s">
        <v>16</v>
      </c>
      <c r="P5" s="40"/>
      <c r="Q5" s="40" t="s">
        <v>10</v>
      </c>
      <c r="R5" s="41"/>
      <c r="S5" s="41" t="s">
        <v>17</v>
      </c>
      <c r="T5" s="42"/>
      <c r="U5" s="43" t="s">
        <v>18</v>
      </c>
      <c r="V5" s="44" t="s">
        <v>19</v>
      </c>
      <c r="AA5" s="11"/>
    </row>
    <row r="6" spans="1:27" s="45" customFormat="1" ht="20.25" hidden="1" customHeight="1">
      <c r="A6" s="46"/>
      <c r="B6" s="47">
        <v>0</v>
      </c>
      <c r="C6" s="48">
        <v>0</v>
      </c>
      <c r="D6" s="49">
        <v>0</v>
      </c>
      <c r="E6" s="48">
        <v>0</v>
      </c>
      <c r="F6" s="33"/>
      <c r="G6" s="50">
        <v>0</v>
      </c>
      <c r="H6" s="51">
        <v>0</v>
      </c>
      <c r="I6" s="35">
        <v>0</v>
      </c>
      <c r="J6" s="52">
        <v>0</v>
      </c>
      <c r="K6" s="52">
        <v>0</v>
      </c>
      <c r="L6" s="35">
        <v>0</v>
      </c>
      <c r="M6" s="53">
        <v>0</v>
      </c>
      <c r="N6" s="54">
        <v>0</v>
      </c>
      <c r="O6" s="55"/>
      <c r="P6" s="55"/>
      <c r="Q6" s="56"/>
      <c r="R6" s="57"/>
      <c r="S6" s="58">
        <v>0</v>
      </c>
      <c r="T6" s="59">
        <v>0</v>
      </c>
      <c r="U6" s="60"/>
      <c r="V6" s="61"/>
      <c r="AA6" s="11"/>
    </row>
    <row r="7" spans="1:27" ht="39.950000000000003" customHeight="1">
      <c r="A7" s="62" t="s">
        <v>20</v>
      </c>
      <c r="B7" s="63">
        <v>409633</v>
      </c>
      <c r="C7" s="64"/>
      <c r="D7" s="65"/>
      <c r="E7" s="64"/>
      <c r="F7" s="32"/>
      <c r="G7" s="66">
        <v>186522</v>
      </c>
      <c r="H7" s="67">
        <f t="shared" ref="H7:H12" si="0">B7+C7+D7+E7+F7+G7</f>
        <v>596155</v>
      </c>
      <c r="I7" s="68"/>
      <c r="J7" s="69">
        <v>218830</v>
      </c>
      <c r="K7" s="70"/>
      <c r="L7" s="68"/>
      <c r="M7" s="71"/>
      <c r="N7" s="72"/>
      <c r="O7" s="73"/>
      <c r="P7" s="74"/>
      <c r="Q7" s="74"/>
      <c r="R7" s="75"/>
      <c r="S7" s="76">
        <f t="shared" ref="S7:S20" si="1">M7+N7+O7+P7+Q7+R7</f>
        <v>0</v>
      </c>
      <c r="T7" s="77"/>
      <c r="U7" s="78"/>
      <c r="V7" s="79"/>
      <c r="AA7" s="11" t="s">
        <v>21</v>
      </c>
    </row>
    <row r="8" spans="1:27" ht="39.950000000000003" customHeight="1">
      <c r="A8" s="62" t="s">
        <v>22</v>
      </c>
      <c r="B8" s="63"/>
      <c r="C8" s="64"/>
      <c r="D8" s="65"/>
      <c r="E8" s="64"/>
      <c r="F8" s="32"/>
      <c r="G8" s="66"/>
      <c r="H8" s="67">
        <f t="shared" si="0"/>
        <v>0</v>
      </c>
      <c r="I8" s="68"/>
      <c r="J8" s="69"/>
      <c r="K8" s="70"/>
      <c r="L8" s="68"/>
      <c r="M8" s="71"/>
      <c r="N8" s="72"/>
      <c r="O8" s="73"/>
      <c r="P8" s="74"/>
      <c r="Q8" s="74"/>
      <c r="R8" s="75"/>
      <c r="S8" s="76">
        <f t="shared" si="1"/>
        <v>0</v>
      </c>
      <c r="T8" s="77"/>
      <c r="U8" s="78"/>
      <c r="V8" s="80"/>
      <c r="AA8" s="11" t="s">
        <v>23</v>
      </c>
    </row>
    <row r="9" spans="1:27" ht="54" customHeight="1">
      <c r="A9" s="81" t="s">
        <v>24</v>
      </c>
      <c r="B9" s="63"/>
      <c r="C9" s="64"/>
      <c r="D9" s="65"/>
      <c r="E9" s="64"/>
      <c r="F9" s="32"/>
      <c r="G9" s="66"/>
      <c r="H9" s="67">
        <f t="shared" si="0"/>
        <v>0</v>
      </c>
      <c r="I9" s="68"/>
      <c r="J9" s="69"/>
      <c r="K9" s="70"/>
      <c r="L9" s="68"/>
      <c r="M9" s="71"/>
      <c r="N9" s="72"/>
      <c r="O9" s="73"/>
      <c r="P9" s="74"/>
      <c r="Q9" s="74"/>
      <c r="R9" s="75"/>
      <c r="S9" s="76">
        <f t="shared" si="1"/>
        <v>0</v>
      </c>
      <c r="T9" s="77"/>
      <c r="U9" s="78"/>
      <c r="V9" s="80"/>
      <c r="AA9" s="11" t="s">
        <v>25</v>
      </c>
    </row>
    <row r="10" spans="1:27" ht="39.950000000000003" hidden="1" customHeight="1">
      <c r="A10" s="62"/>
      <c r="B10" s="82"/>
      <c r="C10" s="64"/>
      <c r="D10" s="83"/>
      <c r="E10" s="64"/>
      <c r="F10" s="32"/>
      <c r="G10" s="66"/>
      <c r="H10" s="67">
        <f t="shared" si="0"/>
        <v>0</v>
      </c>
      <c r="I10" s="68"/>
      <c r="J10" s="84"/>
      <c r="K10" s="70"/>
      <c r="L10" s="68"/>
      <c r="M10" s="71"/>
      <c r="N10" s="72"/>
      <c r="O10" s="73"/>
      <c r="P10" s="74"/>
      <c r="Q10" s="74"/>
      <c r="R10" s="75"/>
      <c r="S10" s="76">
        <f t="shared" si="1"/>
        <v>0</v>
      </c>
      <c r="T10" s="77"/>
      <c r="U10" s="78"/>
      <c r="V10" s="80"/>
    </row>
    <row r="11" spans="1:27" ht="39.950000000000003" customHeight="1">
      <c r="A11" s="81" t="s">
        <v>26</v>
      </c>
      <c r="B11" s="63"/>
      <c r="C11" s="64"/>
      <c r="D11" s="65"/>
      <c r="E11" s="64"/>
      <c r="F11" s="32"/>
      <c r="G11" s="66"/>
      <c r="H11" s="67">
        <f t="shared" si="0"/>
        <v>0</v>
      </c>
      <c r="I11" s="68"/>
      <c r="J11" s="69"/>
      <c r="K11" s="70"/>
      <c r="L11" s="68"/>
      <c r="M11" s="71"/>
      <c r="N11" s="72"/>
      <c r="O11" s="73"/>
      <c r="P11" s="74"/>
      <c r="Q11" s="74"/>
      <c r="R11" s="75"/>
      <c r="S11" s="76">
        <f t="shared" si="1"/>
        <v>0</v>
      </c>
      <c r="T11" s="77"/>
      <c r="U11" s="78"/>
      <c r="V11" s="80"/>
      <c r="AA11" s="11" t="s">
        <v>27</v>
      </c>
    </row>
    <row r="12" spans="1:27" ht="39.950000000000003" hidden="1" customHeight="1">
      <c r="A12" s="62" t="s">
        <v>28</v>
      </c>
      <c r="B12" s="63"/>
      <c r="C12" s="64"/>
      <c r="D12" s="65"/>
      <c r="E12" s="64"/>
      <c r="F12" s="32"/>
      <c r="G12" s="66"/>
      <c r="H12" s="67">
        <f t="shared" si="0"/>
        <v>0</v>
      </c>
      <c r="I12" s="68"/>
      <c r="J12" s="69"/>
      <c r="K12" s="70"/>
      <c r="L12" s="68"/>
      <c r="M12" s="71"/>
      <c r="N12" s="72"/>
      <c r="O12" s="73"/>
      <c r="P12" s="74"/>
      <c r="Q12" s="74"/>
      <c r="R12" s="75"/>
      <c r="S12" s="76">
        <f>M12+N12+O12+P12+Q12+R12</f>
        <v>0</v>
      </c>
      <c r="T12" s="77"/>
      <c r="U12" s="78"/>
      <c r="V12" s="80"/>
      <c r="AA12" s="11" t="s">
        <v>29</v>
      </c>
    </row>
    <row r="13" spans="1:27" ht="39.75" customHeight="1">
      <c r="A13" s="62" t="s">
        <v>30</v>
      </c>
      <c r="B13" s="85"/>
      <c r="C13" s="64"/>
      <c r="D13" s="65"/>
      <c r="E13" s="64"/>
      <c r="F13" s="32"/>
      <c r="G13" s="66"/>
      <c r="H13" s="86">
        <f>SUM(B13+C13+D13+E13+F13+G13)</f>
        <v>0</v>
      </c>
      <c r="I13" s="87"/>
      <c r="J13" s="88"/>
      <c r="K13" s="89"/>
      <c r="L13" s="87"/>
      <c r="M13" s="71"/>
      <c r="N13" s="72"/>
      <c r="O13" s="73"/>
      <c r="P13" s="74"/>
      <c r="Q13" s="74"/>
      <c r="R13" s="75"/>
      <c r="S13" s="90">
        <f t="shared" si="1"/>
        <v>0</v>
      </c>
      <c r="T13" s="77"/>
      <c r="U13" s="78"/>
      <c r="V13" s="80"/>
      <c r="AA13" s="11" t="s">
        <v>31</v>
      </c>
    </row>
    <row r="14" spans="1:27" ht="39.950000000000003" hidden="1" customHeight="1">
      <c r="A14" s="62" t="s">
        <v>32</v>
      </c>
      <c r="B14" s="82"/>
      <c r="C14" s="64"/>
      <c r="D14" s="83"/>
      <c r="E14" s="64"/>
      <c r="F14" s="32"/>
      <c r="G14" s="66"/>
      <c r="H14" s="67">
        <f t="shared" ref="H14:H20" si="2">B14+C14+D14+E14+F14+G14</f>
        <v>0</v>
      </c>
      <c r="I14" s="68"/>
      <c r="J14" s="84"/>
      <c r="K14" s="70"/>
      <c r="L14" s="68"/>
      <c r="M14" s="91"/>
      <c r="N14" s="72"/>
      <c r="O14" s="92"/>
      <c r="P14" s="93"/>
      <c r="Q14" s="93"/>
      <c r="R14" s="75"/>
      <c r="S14" s="76">
        <f t="shared" si="1"/>
        <v>0</v>
      </c>
      <c r="T14" s="77"/>
      <c r="U14" s="92"/>
      <c r="V14" s="94"/>
      <c r="AA14" s="11" t="s">
        <v>33</v>
      </c>
    </row>
    <row r="15" spans="1:27" ht="39.950000000000003" customHeight="1">
      <c r="A15" s="62" t="s">
        <v>34</v>
      </c>
      <c r="B15" s="63"/>
      <c r="C15" s="64"/>
      <c r="D15" s="65"/>
      <c r="E15" s="64"/>
      <c r="F15" s="32"/>
      <c r="G15" s="66"/>
      <c r="H15" s="67">
        <f t="shared" si="2"/>
        <v>0</v>
      </c>
      <c r="I15" s="68"/>
      <c r="J15" s="69"/>
      <c r="K15" s="70"/>
      <c r="L15" s="68"/>
      <c r="M15" s="71"/>
      <c r="N15" s="72"/>
      <c r="O15" s="73"/>
      <c r="P15" s="74"/>
      <c r="Q15" s="74"/>
      <c r="R15" s="75"/>
      <c r="S15" s="76">
        <f t="shared" si="1"/>
        <v>0</v>
      </c>
      <c r="T15" s="77"/>
      <c r="U15" s="78"/>
      <c r="V15" s="80"/>
      <c r="AA15" s="11" t="s">
        <v>35</v>
      </c>
    </row>
    <row r="16" spans="1:27" ht="54" customHeight="1">
      <c r="A16" s="62" t="s">
        <v>36</v>
      </c>
      <c r="B16" s="63"/>
      <c r="C16" s="64"/>
      <c r="D16" s="65"/>
      <c r="E16" s="64"/>
      <c r="F16" s="32"/>
      <c r="G16" s="66"/>
      <c r="H16" s="67">
        <f t="shared" si="2"/>
        <v>0</v>
      </c>
      <c r="I16" s="68"/>
      <c r="J16" s="69"/>
      <c r="K16" s="70"/>
      <c r="L16" s="68"/>
      <c r="M16" s="71"/>
      <c r="N16" s="72"/>
      <c r="O16" s="73"/>
      <c r="P16" s="74"/>
      <c r="Q16" s="74"/>
      <c r="R16" s="75"/>
      <c r="S16" s="76">
        <f t="shared" si="1"/>
        <v>0</v>
      </c>
      <c r="T16" s="77"/>
      <c r="U16" s="78"/>
      <c r="V16" s="80"/>
      <c r="AA16" s="11" t="s">
        <v>37</v>
      </c>
    </row>
    <row r="17" spans="1:27" ht="49.5" customHeight="1">
      <c r="A17" s="95" t="s">
        <v>38</v>
      </c>
      <c r="B17" s="96"/>
      <c r="C17" s="64"/>
      <c r="D17" s="65"/>
      <c r="E17" s="64"/>
      <c r="F17" s="32"/>
      <c r="G17" s="66"/>
      <c r="H17" s="67">
        <f t="shared" si="2"/>
        <v>0</v>
      </c>
      <c r="I17" s="68"/>
      <c r="J17" s="69"/>
      <c r="K17" s="70"/>
      <c r="L17" s="68"/>
      <c r="M17" s="71"/>
      <c r="N17" s="72"/>
      <c r="O17" s="73"/>
      <c r="P17" s="74"/>
      <c r="Q17" s="74"/>
      <c r="R17" s="75"/>
      <c r="S17" s="76">
        <f t="shared" si="1"/>
        <v>0</v>
      </c>
      <c r="T17" s="77"/>
      <c r="U17" s="78"/>
      <c r="V17" s="80"/>
      <c r="AA17" s="11" t="s">
        <v>39</v>
      </c>
    </row>
    <row r="18" spans="1:27" ht="49.5" customHeight="1">
      <c r="A18" s="97" t="s">
        <v>40</v>
      </c>
      <c r="B18" s="98">
        <v>4297</v>
      </c>
      <c r="C18" s="64"/>
      <c r="D18" s="99"/>
      <c r="E18" s="64"/>
      <c r="F18" s="32"/>
      <c r="G18" s="100"/>
      <c r="H18" s="67">
        <f t="shared" si="2"/>
        <v>4297</v>
      </c>
      <c r="I18" s="68"/>
      <c r="J18" s="101">
        <v>1575</v>
      </c>
      <c r="K18" s="102"/>
      <c r="L18" s="68"/>
      <c r="M18" s="103"/>
      <c r="N18" s="72"/>
      <c r="O18" s="104"/>
      <c r="P18" s="105"/>
      <c r="Q18" s="105"/>
      <c r="R18" s="106"/>
      <c r="S18" s="76">
        <f t="shared" si="1"/>
        <v>0</v>
      </c>
      <c r="T18" s="77"/>
      <c r="U18" s="107"/>
      <c r="V18" s="80"/>
      <c r="AA18" s="11" t="s">
        <v>41</v>
      </c>
    </row>
    <row r="19" spans="1:27" s="112" customFormat="1" ht="69" customHeight="1">
      <c r="A19" s="108" t="s">
        <v>42</v>
      </c>
      <c r="B19" s="98">
        <v>2265</v>
      </c>
      <c r="C19" s="64"/>
      <c r="D19" s="99"/>
      <c r="E19" s="64"/>
      <c r="F19" s="32"/>
      <c r="G19" s="100"/>
      <c r="H19" s="109">
        <f t="shared" si="2"/>
        <v>2265</v>
      </c>
      <c r="I19" s="68"/>
      <c r="J19" s="101"/>
      <c r="K19" s="102"/>
      <c r="L19" s="110"/>
      <c r="M19" s="103"/>
      <c r="N19" s="72"/>
      <c r="O19" s="104"/>
      <c r="P19" s="105"/>
      <c r="Q19" s="105"/>
      <c r="R19" s="106"/>
      <c r="S19" s="111">
        <f t="shared" si="1"/>
        <v>0</v>
      </c>
      <c r="T19" s="77"/>
      <c r="U19" s="107"/>
      <c r="V19" s="80"/>
      <c r="AA19" s="11" t="s">
        <v>43</v>
      </c>
    </row>
    <row r="20" spans="1:27" s="112" customFormat="1" ht="55.5" customHeight="1" thickBot="1">
      <c r="A20" s="113" t="s">
        <v>44</v>
      </c>
      <c r="B20" s="63">
        <v>6636</v>
      </c>
      <c r="C20" s="64"/>
      <c r="D20" s="114"/>
      <c r="E20" s="115"/>
      <c r="F20" s="32"/>
      <c r="G20" s="100"/>
      <c r="H20" s="67">
        <f t="shared" si="2"/>
        <v>6636</v>
      </c>
      <c r="I20" s="68"/>
      <c r="J20" s="69">
        <v>2052</v>
      </c>
      <c r="K20" s="116"/>
      <c r="L20" s="117"/>
      <c r="M20" s="118"/>
      <c r="N20" s="72"/>
      <c r="O20" s="119"/>
      <c r="P20" s="119"/>
      <c r="Q20" s="119"/>
      <c r="R20" s="75"/>
      <c r="S20" s="76">
        <f t="shared" si="1"/>
        <v>0</v>
      </c>
      <c r="T20" s="9"/>
      <c r="U20" s="120"/>
      <c r="V20" s="94"/>
      <c r="AA20" s="11" t="s">
        <v>45</v>
      </c>
    </row>
    <row r="21" spans="1:27" s="112" customFormat="1" ht="26.25" hidden="1" customHeight="1">
      <c r="A21" s="121"/>
      <c r="B21" s="63"/>
      <c r="C21" s="122"/>
      <c r="D21" s="114"/>
      <c r="E21" s="122"/>
      <c r="F21" s="32"/>
      <c r="G21" s="66"/>
      <c r="H21" s="67"/>
      <c r="I21" s="68"/>
      <c r="J21" s="69"/>
      <c r="K21" s="116"/>
      <c r="L21" s="110"/>
      <c r="M21" s="91"/>
      <c r="N21" s="73"/>
      <c r="O21" s="123"/>
      <c r="P21" s="74"/>
      <c r="Q21" s="74"/>
      <c r="R21" s="75"/>
      <c r="S21" s="76"/>
      <c r="T21" s="77"/>
      <c r="U21" s="92"/>
      <c r="V21" s="94"/>
      <c r="AA21" s="11" t="s">
        <v>46</v>
      </c>
    </row>
    <row r="22" spans="1:27" s="112" customFormat="1" ht="26.25" hidden="1" customHeight="1">
      <c r="A22" s="121"/>
      <c r="B22" s="63"/>
      <c r="C22" s="122"/>
      <c r="D22" s="114"/>
      <c r="E22" s="122"/>
      <c r="F22" s="32"/>
      <c r="G22" s="66"/>
      <c r="H22" s="67"/>
      <c r="I22" s="68"/>
      <c r="J22" s="69"/>
      <c r="K22" s="116"/>
      <c r="L22" s="110"/>
      <c r="M22" s="91"/>
      <c r="N22" s="73"/>
      <c r="O22" s="123"/>
      <c r="P22" s="74"/>
      <c r="Q22" s="74"/>
      <c r="R22" s="75"/>
      <c r="S22" s="76"/>
      <c r="T22" s="77"/>
      <c r="U22" s="92"/>
      <c r="V22" s="94"/>
      <c r="AA22" s="11" t="s">
        <v>47</v>
      </c>
    </row>
    <row r="23" spans="1:27" s="112" customFormat="1" ht="26.25" hidden="1" customHeight="1">
      <c r="A23" s="121"/>
      <c r="B23" s="63"/>
      <c r="C23" s="122"/>
      <c r="D23" s="114"/>
      <c r="E23" s="122"/>
      <c r="F23" s="32"/>
      <c r="G23" s="66"/>
      <c r="H23" s="67"/>
      <c r="I23" s="68"/>
      <c r="J23" s="69"/>
      <c r="K23" s="116"/>
      <c r="L23" s="110"/>
      <c r="M23" s="91"/>
      <c r="N23" s="73"/>
      <c r="O23" s="123"/>
      <c r="P23" s="74"/>
      <c r="Q23" s="74"/>
      <c r="R23" s="75"/>
      <c r="S23" s="76"/>
      <c r="T23" s="77"/>
      <c r="U23" s="92"/>
      <c r="V23" s="94"/>
      <c r="AA23" s="11" t="s">
        <v>48</v>
      </c>
    </row>
    <row r="24" spans="1:27" s="112" customFormat="1" ht="26.25" hidden="1" customHeight="1" thickBot="1">
      <c r="A24" s="121"/>
      <c r="B24" s="124"/>
      <c r="C24" s="125"/>
      <c r="D24" s="126"/>
      <c r="E24" s="125"/>
      <c r="F24" s="32"/>
      <c r="G24" s="127"/>
      <c r="H24" s="109"/>
      <c r="I24" s="68"/>
      <c r="J24" s="101"/>
      <c r="K24" s="116"/>
      <c r="L24" s="110"/>
      <c r="M24" s="128"/>
      <c r="N24" s="104"/>
      <c r="O24" s="129"/>
      <c r="P24" s="105"/>
      <c r="Q24" s="105"/>
      <c r="R24" s="106"/>
      <c r="S24" s="111"/>
      <c r="T24" s="77"/>
      <c r="U24" s="130"/>
      <c r="V24" s="94"/>
      <c r="AA24" s="11" t="s">
        <v>49</v>
      </c>
    </row>
    <row r="25" spans="1:27" s="112" customFormat="1" ht="47.25" customHeight="1" thickBot="1">
      <c r="A25" s="131" t="s">
        <v>50</v>
      </c>
      <c r="B25" s="132"/>
      <c r="C25" s="133"/>
      <c r="D25" s="134"/>
      <c r="E25" s="133"/>
      <c r="F25" s="32"/>
      <c r="G25" s="135"/>
      <c r="H25" s="136">
        <f t="shared" ref="H25:H31" si="3">B25+C25+D25+E25+F25+G25</f>
        <v>0</v>
      </c>
      <c r="I25" s="68"/>
      <c r="J25" s="137"/>
      <c r="K25" s="116"/>
      <c r="L25" s="110"/>
      <c r="M25" s="138"/>
      <c r="N25" s="139"/>
      <c r="O25" s="140"/>
      <c r="P25" s="141"/>
      <c r="Q25" s="141"/>
      <c r="R25" s="142"/>
      <c r="S25" s="143">
        <f t="shared" ref="S25:S31" si="4">M25+N25+O25+P25+Q25+R25</f>
        <v>0</v>
      </c>
      <c r="T25" s="77"/>
      <c r="U25" s="144"/>
      <c r="V25" s="80"/>
      <c r="AA25" s="11" t="s">
        <v>51</v>
      </c>
    </row>
    <row r="26" spans="1:27" s="112" customFormat="1" ht="47.25" customHeight="1">
      <c r="A26" s="145" t="s">
        <v>52</v>
      </c>
      <c r="B26" s="146">
        <v>1160</v>
      </c>
      <c r="C26" s="64"/>
      <c r="D26" s="147"/>
      <c r="E26" s="64"/>
      <c r="F26" s="32"/>
      <c r="G26" s="148"/>
      <c r="H26" s="136">
        <f t="shared" si="3"/>
        <v>1160</v>
      </c>
      <c r="I26" s="68"/>
      <c r="J26" s="149"/>
      <c r="K26" s="150"/>
      <c r="L26" s="110"/>
      <c r="M26" s="151"/>
      <c r="N26" s="72"/>
      <c r="O26" s="152"/>
      <c r="P26" s="153"/>
      <c r="Q26" s="153"/>
      <c r="R26" s="154"/>
      <c r="S26" s="143">
        <f t="shared" si="4"/>
        <v>0</v>
      </c>
      <c r="T26" s="77"/>
      <c r="U26" s="155"/>
      <c r="V26" s="80"/>
      <c r="AA26" s="11" t="s">
        <v>53</v>
      </c>
    </row>
    <row r="27" spans="1:27" ht="60.75" customHeight="1">
      <c r="A27" s="145" t="s">
        <v>54</v>
      </c>
      <c r="B27" s="146">
        <v>612</v>
      </c>
      <c r="C27" s="64"/>
      <c r="D27" s="147"/>
      <c r="E27" s="64"/>
      <c r="F27" s="32"/>
      <c r="G27" s="148"/>
      <c r="H27" s="156">
        <f t="shared" si="3"/>
        <v>612</v>
      </c>
      <c r="I27" s="68"/>
      <c r="J27" s="149"/>
      <c r="K27" s="150"/>
      <c r="L27" s="110"/>
      <c r="M27" s="151"/>
      <c r="N27" s="72"/>
      <c r="O27" s="152"/>
      <c r="P27" s="153"/>
      <c r="Q27" s="153"/>
      <c r="R27" s="154"/>
      <c r="S27" s="157">
        <f t="shared" si="4"/>
        <v>0</v>
      </c>
      <c r="T27" s="77"/>
      <c r="U27" s="155"/>
      <c r="V27" s="80"/>
      <c r="AA27" s="11" t="s">
        <v>55</v>
      </c>
    </row>
    <row r="28" spans="1:27" ht="69" customHeight="1">
      <c r="A28" s="158" t="s">
        <v>56</v>
      </c>
      <c r="B28" s="124">
        <v>110601</v>
      </c>
      <c r="C28" s="64"/>
      <c r="D28" s="99"/>
      <c r="E28" s="64"/>
      <c r="F28" s="32"/>
      <c r="G28" s="100">
        <v>50360</v>
      </c>
      <c r="H28" s="156">
        <f t="shared" si="3"/>
        <v>160961</v>
      </c>
      <c r="I28" s="68"/>
      <c r="J28" s="69">
        <v>59084</v>
      </c>
      <c r="K28" s="70"/>
      <c r="L28" s="68"/>
      <c r="M28" s="71"/>
      <c r="N28" s="72"/>
      <c r="O28" s="73"/>
      <c r="P28" s="74"/>
      <c r="Q28" s="74"/>
      <c r="R28" s="75"/>
      <c r="S28" s="76">
        <f t="shared" si="4"/>
        <v>0</v>
      </c>
      <c r="T28" s="77"/>
      <c r="U28" s="78"/>
      <c r="V28" s="80"/>
      <c r="AA28" s="11" t="s">
        <v>57</v>
      </c>
    </row>
    <row r="29" spans="1:27" ht="43.5" hidden="1" customHeight="1">
      <c r="A29" s="159" t="s">
        <v>58</v>
      </c>
      <c r="B29" s="160"/>
      <c r="C29" s="64"/>
      <c r="D29" s="161"/>
      <c r="E29" s="64"/>
      <c r="F29" s="32"/>
      <c r="G29" s="66"/>
      <c r="H29" s="162">
        <f t="shared" si="3"/>
        <v>0</v>
      </c>
      <c r="I29" s="68"/>
      <c r="J29" s="163"/>
      <c r="K29" s="164"/>
      <c r="L29" s="68"/>
      <c r="M29" s="128"/>
      <c r="N29" s="72"/>
      <c r="O29" s="130"/>
      <c r="P29" s="105"/>
      <c r="Q29" s="105"/>
      <c r="R29" s="106"/>
      <c r="S29" s="111">
        <f t="shared" si="4"/>
        <v>0</v>
      </c>
      <c r="T29" s="77"/>
      <c r="U29" s="130"/>
      <c r="V29" s="94"/>
      <c r="AA29" s="11" t="s">
        <v>59</v>
      </c>
    </row>
    <row r="30" spans="1:27" ht="45" customHeight="1" thickBot="1">
      <c r="A30" s="165" t="s">
        <v>60</v>
      </c>
      <c r="B30" s="63"/>
      <c r="C30" s="64"/>
      <c r="D30" s="114"/>
      <c r="E30" s="64"/>
      <c r="F30" s="32"/>
      <c r="G30" s="100"/>
      <c r="H30" s="67">
        <f t="shared" si="3"/>
        <v>0</v>
      </c>
      <c r="I30" s="68"/>
      <c r="J30" s="166"/>
      <c r="K30" s="167"/>
      <c r="L30" s="68"/>
      <c r="M30" s="71"/>
      <c r="N30" s="72"/>
      <c r="O30" s="73"/>
      <c r="P30" s="74"/>
      <c r="Q30" s="74"/>
      <c r="R30" s="75"/>
      <c r="S30" s="76">
        <f t="shared" si="4"/>
        <v>0</v>
      </c>
      <c r="T30" s="77"/>
      <c r="U30" s="78"/>
      <c r="V30" s="80"/>
      <c r="AA30" s="11" t="s">
        <v>61</v>
      </c>
    </row>
    <row r="31" spans="1:27" ht="38.25" thickBot="1">
      <c r="A31" s="168" t="s">
        <v>62</v>
      </c>
      <c r="B31" s="169">
        <v>1792</v>
      </c>
      <c r="C31" s="170"/>
      <c r="D31" s="171"/>
      <c r="E31" s="170"/>
      <c r="F31" s="32"/>
      <c r="G31" s="100"/>
      <c r="H31" s="172">
        <f t="shared" si="3"/>
        <v>1792</v>
      </c>
      <c r="I31" s="68"/>
      <c r="J31" s="173">
        <v>554</v>
      </c>
      <c r="K31" s="174"/>
      <c r="L31" s="68"/>
      <c r="M31" s="71"/>
      <c r="N31" s="175"/>
      <c r="O31" s="73"/>
      <c r="P31" s="73"/>
      <c r="Q31" s="73"/>
      <c r="R31" s="75"/>
      <c r="S31" s="76">
        <f t="shared" si="4"/>
        <v>0</v>
      </c>
      <c r="U31" s="120"/>
      <c r="V31" s="176"/>
      <c r="AA31" s="11" t="s">
        <v>63</v>
      </c>
    </row>
    <row r="32" spans="1:27" ht="26.25" hidden="1" customHeight="1">
      <c r="A32" s="177"/>
      <c r="B32" s="178"/>
      <c r="C32" s="64"/>
      <c r="D32" s="179"/>
      <c r="E32" s="64"/>
      <c r="F32" s="32"/>
      <c r="G32" s="180"/>
      <c r="H32" s="181"/>
      <c r="I32" s="68"/>
      <c r="J32" s="182"/>
      <c r="K32" s="183"/>
      <c r="L32" s="68"/>
      <c r="M32" s="184"/>
      <c r="N32" s="72"/>
      <c r="O32" s="185"/>
      <c r="P32" s="154"/>
      <c r="Q32" s="154"/>
      <c r="R32" s="185"/>
      <c r="S32" s="186"/>
      <c r="T32" s="77"/>
      <c r="U32" s="187"/>
      <c r="V32" s="176"/>
      <c r="AA32" s="11" t="s">
        <v>64</v>
      </c>
    </row>
    <row r="33" spans="1:27" ht="26.25" hidden="1" customHeight="1">
      <c r="A33" s="188"/>
      <c r="B33" s="189"/>
      <c r="C33" s="125"/>
      <c r="D33" s="190"/>
      <c r="E33" s="125"/>
      <c r="F33" s="32"/>
      <c r="G33" s="180"/>
      <c r="H33" s="191"/>
      <c r="I33" s="68"/>
      <c r="J33" s="183"/>
      <c r="K33" s="183"/>
      <c r="L33" s="68"/>
      <c r="M33" s="103"/>
      <c r="N33" s="104"/>
      <c r="O33" s="106"/>
      <c r="P33" s="75"/>
      <c r="Q33" s="75"/>
      <c r="R33" s="106"/>
      <c r="S33" s="111"/>
      <c r="T33" s="77"/>
      <c r="U33" s="192"/>
      <c r="V33" s="176"/>
      <c r="AA33" s="11" t="s">
        <v>65</v>
      </c>
    </row>
    <row r="34" spans="1:27" ht="26.25" hidden="1" customHeight="1">
      <c r="A34" s="188"/>
      <c r="B34" s="189"/>
      <c r="C34" s="125"/>
      <c r="D34" s="190"/>
      <c r="E34" s="125"/>
      <c r="F34" s="32"/>
      <c r="G34" s="180"/>
      <c r="H34" s="191"/>
      <c r="I34" s="68"/>
      <c r="J34" s="183"/>
      <c r="K34" s="183"/>
      <c r="L34" s="68"/>
      <c r="M34" s="103"/>
      <c r="N34" s="104"/>
      <c r="O34" s="106"/>
      <c r="P34" s="75"/>
      <c r="Q34" s="75"/>
      <c r="R34" s="106"/>
      <c r="S34" s="111"/>
      <c r="T34" s="77"/>
      <c r="U34" s="192"/>
      <c r="V34" s="176"/>
      <c r="AA34" s="11" t="s">
        <v>66</v>
      </c>
    </row>
    <row r="35" spans="1:27" ht="26.25" hidden="1" customHeight="1" thickBot="1">
      <c r="A35" s="188"/>
      <c r="B35" s="189"/>
      <c r="C35" s="125"/>
      <c r="D35" s="190"/>
      <c r="E35" s="125"/>
      <c r="F35" s="32"/>
      <c r="G35" s="180"/>
      <c r="H35" s="191"/>
      <c r="I35" s="68"/>
      <c r="J35" s="183"/>
      <c r="K35" s="183"/>
      <c r="L35" s="68"/>
      <c r="M35" s="103"/>
      <c r="N35" s="104"/>
      <c r="O35" s="106"/>
      <c r="P35" s="106"/>
      <c r="Q35" s="106"/>
      <c r="R35" s="106"/>
      <c r="S35" s="111"/>
      <c r="T35" s="77"/>
      <c r="U35" s="192"/>
      <c r="V35" s="176"/>
      <c r="AA35" s="11" t="s">
        <v>67</v>
      </c>
    </row>
    <row r="36" spans="1:27" ht="55.5" customHeight="1" thickBot="1">
      <c r="A36" s="193" t="s">
        <v>68</v>
      </c>
      <c r="B36" s="194">
        <f>SUM(B7:B24)-B15</f>
        <v>422831</v>
      </c>
      <c r="C36" s="195"/>
      <c r="D36" s="196">
        <f>SUM(D7:D24)-D15</f>
        <v>0</v>
      </c>
      <c r="E36" s="195"/>
      <c r="F36" s="32"/>
      <c r="G36" s="197">
        <f>SUM(G7:G24)-G15</f>
        <v>186522</v>
      </c>
      <c r="H36" s="198">
        <f>SUM(H7:H24)-H15</f>
        <v>609353</v>
      </c>
      <c r="I36" s="68"/>
      <c r="J36" s="199">
        <f>SUM(J7:J24)-J15</f>
        <v>222457</v>
      </c>
      <c r="K36" s="199">
        <f>SUM(K7:K24)-K15</f>
        <v>0</v>
      </c>
      <c r="L36" s="68"/>
      <c r="M36" s="200">
        <f>SUM(M7:M24)-M15</f>
        <v>0</v>
      </c>
      <c r="N36" s="201"/>
      <c r="O36" s="202">
        <f>SUM(O7:O24)-O15</f>
        <v>0</v>
      </c>
      <c r="P36" s="203">
        <f>SUM(P7:P24)-P15</f>
        <v>0</v>
      </c>
      <c r="Q36" s="202">
        <f>SUM(Q7:Q24)-Q15</f>
        <v>0</v>
      </c>
      <c r="R36" s="204"/>
      <c r="S36" s="205">
        <f>SUM(S7:S24)-S15</f>
        <v>0</v>
      </c>
      <c r="T36" s="77"/>
      <c r="U36" s="206">
        <f>SUM(U7:U24)-U15</f>
        <v>0</v>
      </c>
      <c r="V36" s="80">
        <f>SUM(V7:V24)-V15</f>
        <v>0</v>
      </c>
      <c r="AA36" s="11" t="s">
        <v>69</v>
      </c>
    </row>
    <row r="37" spans="1:27" ht="55.5" customHeight="1" thickBot="1">
      <c r="A37" s="207" t="s">
        <v>70</v>
      </c>
      <c r="B37" s="208">
        <f>SUM(B25:B35)</f>
        <v>114165</v>
      </c>
      <c r="C37" s="170"/>
      <c r="D37" s="209">
        <f>SUM(D25:D35)</f>
        <v>0</v>
      </c>
      <c r="E37" s="170"/>
      <c r="F37" s="32"/>
      <c r="G37" s="210">
        <f>SUM(G25:G35)</f>
        <v>50360</v>
      </c>
      <c r="H37" s="211">
        <f>SUM(H25:H35)</f>
        <v>164525</v>
      </c>
      <c r="I37" s="68"/>
      <c r="J37" s="212">
        <f>SUM(J25:J35)</f>
        <v>59638</v>
      </c>
      <c r="K37" s="212">
        <f>SUM(K25:K35)</f>
        <v>0</v>
      </c>
      <c r="L37" s="68"/>
      <c r="M37" s="213">
        <f>SUM(M25:M35)</f>
        <v>0</v>
      </c>
      <c r="N37" s="175"/>
      <c r="O37" s="214">
        <f>SUM(O25:O35)</f>
        <v>0</v>
      </c>
      <c r="P37" s="203">
        <f>SUM(P25:P35)</f>
        <v>0</v>
      </c>
      <c r="Q37" s="214">
        <f>SUM(Q25:Q35)</f>
        <v>0</v>
      </c>
      <c r="R37" s="204"/>
      <c r="S37" s="215">
        <f>SUM(S25:S35)</f>
        <v>0</v>
      </c>
      <c r="T37" s="77"/>
      <c r="U37" s="216">
        <f>SUM(U25:U35)</f>
        <v>0</v>
      </c>
      <c r="V37" s="80">
        <f>SUM(V25:V35)</f>
        <v>0</v>
      </c>
      <c r="AA37" s="11" t="s">
        <v>71</v>
      </c>
    </row>
    <row r="38" spans="1:27" ht="39.950000000000003" customHeight="1" thickBot="1">
      <c r="A38" s="217" t="s">
        <v>72</v>
      </c>
      <c r="B38" s="218">
        <f>B36+B37+B15</f>
        <v>536996</v>
      </c>
      <c r="C38" s="219"/>
      <c r="D38" s="220">
        <f>D36+D37+D15</f>
        <v>0</v>
      </c>
      <c r="E38" s="219"/>
      <c r="F38" s="32"/>
      <c r="G38" s="221">
        <f>G36+G37+G15</f>
        <v>236882</v>
      </c>
      <c r="H38" s="222">
        <f>H36+H37+H15</f>
        <v>773878</v>
      </c>
      <c r="I38" s="223"/>
      <c r="J38" s="224">
        <f>J36+J37+J15</f>
        <v>282095</v>
      </c>
      <c r="K38" s="224">
        <f>K36+K37+K15</f>
        <v>0</v>
      </c>
      <c r="L38" s="223"/>
      <c r="M38" s="225">
        <f>M36+M37+M15</f>
        <v>0</v>
      </c>
      <c r="N38" s="226"/>
      <c r="O38" s="226">
        <f>O36+O37+O15</f>
        <v>0</v>
      </c>
      <c r="P38" s="227">
        <f>P36+P37+P15</f>
        <v>0</v>
      </c>
      <c r="Q38" s="226">
        <f>Q36+Q37+Q15</f>
        <v>0</v>
      </c>
      <c r="R38" s="228"/>
      <c r="S38" s="229">
        <f>S36+S37+S15</f>
        <v>0</v>
      </c>
      <c r="T38" s="77"/>
      <c r="U38" s="227">
        <f>U36+U37+U15</f>
        <v>0</v>
      </c>
      <c r="V38" s="230">
        <f>V36+V37+V15</f>
        <v>0</v>
      </c>
      <c r="AA38" s="11" t="s">
        <v>73</v>
      </c>
    </row>
    <row r="39" spans="1:27" ht="37.5" customHeight="1">
      <c r="A39" s="231" t="s">
        <v>74</v>
      </c>
      <c r="B39" s="232"/>
      <c r="C39" s="233"/>
      <c r="D39" s="234"/>
      <c r="E39" s="233"/>
      <c r="F39" s="32"/>
      <c r="G39" s="235"/>
      <c r="H39" s="236">
        <f>B39+C39+D39+E39+F39+G39</f>
        <v>0</v>
      </c>
      <c r="I39" s="237"/>
      <c r="J39" s="238"/>
      <c r="K39" s="239"/>
      <c r="L39" s="237"/>
      <c r="M39" s="71"/>
      <c r="N39" s="240"/>
      <c r="O39" s="73"/>
      <c r="P39" s="74"/>
      <c r="Q39" s="74"/>
      <c r="R39" s="241"/>
      <c r="S39" s="242">
        <f>M39+N39+O39+P39+Q39+R39</f>
        <v>0</v>
      </c>
      <c r="T39" s="77"/>
      <c r="U39" s="243"/>
      <c r="V39" s="80"/>
      <c r="AA39" s="11" t="s">
        <v>75</v>
      </c>
    </row>
    <row r="40" spans="1:27" ht="45" customHeight="1" thickBot="1">
      <c r="A40" s="244" t="s">
        <v>76</v>
      </c>
      <c r="B40" s="245">
        <v>1182</v>
      </c>
      <c r="C40" s="246"/>
      <c r="D40" s="247"/>
      <c r="E40" s="246"/>
      <c r="F40" s="32"/>
      <c r="G40" s="248"/>
      <c r="H40" s="249">
        <f>B40+C40+D40+E40+F40+G40</f>
        <v>1182</v>
      </c>
      <c r="I40" s="250"/>
      <c r="J40" s="251">
        <v>425</v>
      </c>
      <c r="K40" s="252"/>
      <c r="L40" s="237"/>
      <c r="M40" s="253"/>
      <c r="N40" s="254"/>
      <c r="O40" s="255"/>
      <c r="P40" s="256"/>
      <c r="Q40" s="256"/>
      <c r="R40" s="257"/>
      <c r="S40" s="258">
        <f>M40+N40+O40+P40+Q40+R40</f>
        <v>0</v>
      </c>
      <c r="T40" s="77"/>
      <c r="U40" s="216"/>
      <c r="V40" s="259"/>
      <c r="AA40" s="11" t="s">
        <v>77</v>
      </c>
    </row>
    <row r="41" spans="1:27" ht="72" customHeight="1" thickBot="1">
      <c r="A41" s="244" t="s">
        <v>78</v>
      </c>
      <c r="B41" s="245">
        <v>623</v>
      </c>
      <c r="C41" s="246"/>
      <c r="D41" s="247"/>
      <c r="E41" s="246"/>
      <c r="F41" s="32"/>
      <c r="G41" s="248"/>
      <c r="H41" s="249">
        <f>B41+C41+D41+E41+F41+G41</f>
        <v>623</v>
      </c>
      <c r="I41" s="250"/>
      <c r="J41" s="251">
        <v>0</v>
      </c>
      <c r="K41" s="252"/>
      <c r="L41" s="237"/>
      <c r="M41" s="253"/>
      <c r="N41" s="254"/>
      <c r="O41" s="255"/>
      <c r="P41" s="256"/>
      <c r="Q41" s="256"/>
      <c r="R41" s="257"/>
      <c r="S41" s="258">
        <f>M41+N41+O41+P41+Q41+R41</f>
        <v>0</v>
      </c>
      <c r="T41" s="77"/>
      <c r="U41" s="216"/>
      <c r="V41" s="260"/>
      <c r="W41" s="27"/>
      <c r="AA41" s="11" t="s">
        <v>79</v>
      </c>
    </row>
    <row r="42" spans="1:27" s="264" customFormat="1" ht="207.75" customHeight="1" thickBot="1">
      <c r="A42" s="28" t="s">
        <v>80</v>
      </c>
      <c r="B42" s="29" t="s">
        <v>8</v>
      </c>
      <c r="C42" s="30"/>
      <c r="D42" s="49" t="s">
        <v>9</v>
      </c>
      <c r="E42" s="30"/>
      <c r="F42" s="261"/>
      <c r="G42" s="262" t="s">
        <v>10</v>
      </c>
      <c r="H42" s="34" t="s">
        <v>11</v>
      </c>
      <c r="I42" s="263"/>
      <c r="J42" s="37" t="s">
        <v>12</v>
      </c>
      <c r="K42" s="37" t="s">
        <v>13</v>
      </c>
      <c r="L42" s="35"/>
      <c r="M42" s="38" t="s">
        <v>14</v>
      </c>
      <c r="N42" s="39" t="s">
        <v>15</v>
      </c>
      <c r="O42" s="40" t="s">
        <v>16</v>
      </c>
      <c r="P42" s="40"/>
      <c r="Q42" s="40" t="s">
        <v>10</v>
      </c>
      <c r="R42" s="41"/>
      <c r="S42" s="41" t="s">
        <v>17</v>
      </c>
      <c r="T42" s="42"/>
      <c r="U42" s="43" t="s">
        <v>18</v>
      </c>
      <c r="V42" s="44" t="s">
        <v>19</v>
      </c>
      <c r="AA42" s="11"/>
    </row>
    <row r="43" spans="1:27" ht="39.950000000000003" customHeight="1">
      <c r="A43" s="62" t="s">
        <v>81</v>
      </c>
      <c r="B43" s="63">
        <v>677373</v>
      </c>
      <c r="C43" s="48"/>
      <c r="D43" s="65"/>
      <c r="E43" s="48"/>
      <c r="F43" s="261"/>
      <c r="G43" s="66">
        <v>90552</v>
      </c>
      <c r="H43" s="67">
        <f t="shared" ref="H43:H50" si="5">B43+C43+D43+E43+F43+G43</f>
        <v>767925</v>
      </c>
      <c r="I43" s="68"/>
      <c r="J43" s="69">
        <v>226304</v>
      </c>
      <c r="K43" s="84"/>
      <c r="L43" s="68"/>
      <c r="M43" s="151"/>
      <c r="N43" s="265"/>
      <c r="O43" s="152"/>
      <c r="P43" s="153"/>
      <c r="Q43" s="153"/>
      <c r="R43" s="154"/>
      <c r="S43" s="157">
        <f t="shared" ref="S43:S55" si="6">M43+N43+O43+P43+Q43+R43</f>
        <v>0</v>
      </c>
      <c r="T43" s="77"/>
      <c r="U43" s="78"/>
      <c r="V43" s="266"/>
      <c r="AA43" s="11" t="s">
        <v>82</v>
      </c>
    </row>
    <row r="44" spans="1:27" ht="39.950000000000003" customHeight="1">
      <c r="A44" s="62" t="s">
        <v>22</v>
      </c>
      <c r="B44" s="63"/>
      <c r="C44" s="64"/>
      <c r="D44" s="65"/>
      <c r="E44" s="64"/>
      <c r="F44" s="261"/>
      <c r="G44" s="66"/>
      <c r="H44" s="67">
        <f t="shared" si="5"/>
        <v>0</v>
      </c>
      <c r="I44" s="68"/>
      <c r="J44" s="69"/>
      <c r="K44" s="84"/>
      <c r="L44" s="68"/>
      <c r="M44" s="71"/>
      <c r="N44" s="72"/>
      <c r="O44" s="73"/>
      <c r="P44" s="74"/>
      <c r="Q44" s="74"/>
      <c r="R44" s="75"/>
      <c r="S44" s="76">
        <f t="shared" si="6"/>
        <v>0</v>
      </c>
      <c r="T44" s="77"/>
      <c r="U44" s="78"/>
      <c r="V44" s="267"/>
      <c r="AA44" s="11" t="s">
        <v>83</v>
      </c>
    </row>
    <row r="45" spans="1:27" ht="39.950000000000003" customHeight="1">
      <c r="A45" s="62" t="s">
        <v>84</v>
      </c>
      <c r="B45" s="63"/>
      <c r="C45" s="64"/>
      <c r="D45" s="65"/>
      <c r="E45" s="64"/>
      <c r="F45" s="261"/>
      <c r="G45" s="66"/>
      <c r="H45" s="67">
        <f t="shared" si="5"/>
        <v>0</v>
      </c>
      <c r="I45" s="68"/>
      <c r="J45" s="69"/>
      <c r="K45" s="84"/>
      <c r="L45" s="68"/>
      <c r="M45" s="71"/>
      <c r="N45" s="72"/>
      <c r="O45" s="73"/>
      <c r="P45" s="74"/>
      <c r="Q45" s="74"/>
      <c r="R45" s="75"/>
      <c r="S45" s="76">
        <f t="shared" si="6"/>
        <v>0</v>
      </c>
      <c r="T45" s="77"/>
      <c r="U45" s="78"/>
      <c r="V45" s="267"/>
      <c r="AA45" s="11" t="s">
        <v>85</v>
      </c>
    </row>
    <row r="46" spans="1:27" ht="39.950000000000003" customHeight="1">
      <c r="A46" s="81" t="s">
        <v>86</v>
      </c>
      <c r="B46" s="63"/>
      <c r="C46" s="64"/>
      <c r="D46" s="65"/>
      <c r="E46" s="64"/>
      <c r="F46" s="261"/>
      <c r="G46" s="66"/>
      <c r="H46" s="67">
        <f t="shared" si="5"/>
        <v>0</v>
      </c>
      <c r="I46" s="68"/>
      <c r="J46" s="69"/>
      <c r="K46" s="84"/>
      <c r="L46" s="68"/>
      <c r="M46" s="71"/>
      <c r="N46" s="72"/>
      <c r="O46" s="73"/>
      <c r="P46" s="74"/>
      <c r="Q46" s="74"/>
      <c r="R46" s="75"/>
      <c r="S46" s="76">
        <f t="shared" si="6"/>
        <v>0</v>
      </c>
      <c r="T46" s="77"/>
      <c r="U46" s="78"/>
      <c r="V46" s="267"/>
      <c r="AA46" s="11" t="s">
        <v>87</v>
      </c>
    </row>
    <row r="47" spans="1:27" ht="39.950000000000003" customHeight="1">
      <c r="A47" s="81" t="s">
        <v>88</v>
      </c>
      <c r="B47" s="63"/>
      <c r="C47" s="64"/>
      <c r="D47" s="65"/>
      <c r="E47" s="64"/>
      <c r="F47" s="261"/>
      <c r="G47" s="66"/>
      <c r="H47" s="67">
        <f t="shared" si="5"/>
        <v>0</v>
      </c>
      <c r="I47" s="68"/>
      <c r="J47" s="69"/>
      <c r="K47" s="84"/>
      <c r="L47" s="68"/>
      <c r="M47" s="71"/>
      <c r="N47" s="72"/>
      <c r="O47" s="73"/>
      <c r="P47" s="74"/>
      <c r="Q47" s="74"/>
      <c r="R47" s="75"/>
      <c r="S47" s="76">
        <f>M47+N47+O47+P47+Q47+R47</f>
        <v>0</v>
      </c>
      <c r="T47" s="77"/>
      <c r="U47" s="78"/>
      <c r="V47" s="267"/>
      <c r="AA47" s="11" t="s">
        <v>89</v>
      </c>
    </row>
    <row r="48" spans="1:27" ht="39.950000000000003" customHeight="1">
      <c r="A48" s="268" t="s">
        <v>90</v>
      </c>
      <c r="B48" s="63">
        <v>44826</v>
      </c>
      <c r="C48" s="64"/>
      <c r="D48" s="65"/>
      <c r="E48" s="64"/>
      <c r="F48" s="261"/>
      <c r="G48" s="66">
        <v>6399</v>
      </c>
      <c r="H48" s="67">
        <f t="shared" si="5"/>
        <v>51225</v>
      </c>
      <c r="I48" s="68"/>
      <c r="J48" s="69">
        <v>14966</v>
      </c>
      <c r="K48" s="84"/>
      <c r="L48" s="68"/>
      <c r="M48" s="71"/>
      <c r="N48" s="72"/>
      <c r="O48" s="73"/>
      <c r="P48" s="74"/>
      <c r="Q48" s="74"/>
      <c r="R48" s="75"/>
      <c r="S48" s="76">
        <f t="shared" si="6"/>
        <v>0</v>
      </c>
      <c r="T48" s="77"/>
      <c r="U48" s="78"/>
      <c r="V48" s="267"/>
      <c r="AA48" s="11" t="s">
        <v>91</v>
      </c>
    </row>
    <row r="49" spans="1:27" ht="39.950000000000003" customHeight="1">
      <c r="A49" s="268" t="s">
        <v>92</v>
      </c>
      <c r="B49" s="63"/>
      <c r="C49" s="64"/>
      <c r="D49" s="65"/>
      <c r="E49" s="64"/>
      <c r="F49" s="261"/>
      <c r="G49" s="66"/>
      <c r="H49" s="67">
        <f t="shared" si="5"/>
        <v>0</v>
      </c>
      <c r="I49" s="68"/>
      <c r="J49" s="69"/>
      <c r="K49" s="84"/>
      <c r="L49" s="68"/>
      <c r="M49" s="71"/>
      <c r="N49" s="72"/>
      <c r="O49" s="73"/>
      <c r="P49" s="74"/>
      <c r="Q49" s="74"/>
      <c r="R49" s="75"/>
      <c r="S49" s="76">
        <f t="shared" si="6"/>
        <v>0</v>
      </c>
      <c r="T49" s="77"/>
      <c r="U49" s="78"/>
      <c r="V49" s="267"/>
      <c r="AA49" s="11" t="s">
        <v>93</v>
      </c>
    </row>
    <row r="50" spans="1:27" ht="39.950000000000003" hidden="1" customHeight="1">
      <c r="A50" s="62" t="s">
        <v>28</v>
      </c>
      <c r="B50" s="63"/>
      <c r="C50" s="64"/>
      <c r="D50" s="65"/>
      <c r="E50" s="64"/>
      <c r="F50" s="261"/>
      <c r="G50" s="66"/>
      <c r="H50" s="67">
        <f t="shared" si="5"/>
        <v>0</v>
      </c>
      <c r="I50" s="68"/>
      <c r="J50" s="69"/>
      <c r="K50" s="84"/>
      <c r="L50" s="68"/>
      <c r="M50" s="71"/>
      <c r="N50" s="72"/>
      <c r="O50" s="73"/>
      <c r="P50" s="74"/>
      <c r="Q50" s="74"/>
      <c r="R50" s="75"/>
      <c r="S50" s="76">
        <f t="shared" si="6"/>
        <v>0</v>
      </c>
      <c r="T50" s="77"/>
      <c r="U50" s="78"/>
      <c r="V50" s="267"/>
      <c r="AA50" s="11" t="s">
        <v>94</v>
      </c>
    </row>
    <row r="51" spans="1:27" ht="39.950000000000003" customHeight="1">
      <c r="A51" s="62" t="s">
        <v>95</v>
      </c>
      <c r="B51" s="85"/>
      <c r="C51" s="64"/>
      <c r="D51" s="65"/>
      <c r="E51" s="64"/>
      <c r="F51" s="261"/>
      <c r="G51" s="66"/>
      <c r="H51" s="86">
        <f>SUM(B51+C51+D51+E51+F51+G51)</f>
        <v>0</v>
      </c>
      <c r="I51" s="87"/>
      <c r="J51" s="88"/>
      <c r="K51" s="269"/>
      <c r="L51" s="87"/>
      <c r="M51" s="71"/>
      <c r="N51" s="72"/>
      <c r="O51" s="73"/>
      <c r="P51" s="74"/>
      <c r="Q51" s="74"/>
      <c r="R51" s="75"/>
      <c r="S51" s="90">
        <f t="shared" si="6"/>
        <v>0</v>
      </c>
      <c r="T51" s="77"/>
      <c r="U51" s="78"/>
      <c r="V51" s="267"/>
      <c r="AA51" s="11" t="s">
        <v>96</v>
      </c>
    </row>
    <row r="52" spans="1:27" ht="39.950000000000003" hidden="1" customHeight="1">
      <c r="A52" s="62" t="s">
        <v>32</v>
      </c>
      <c r="B52" s="82"/>
      <c r="C52" s="64"/>
      <c r="D52" s="83"/>
      <c r="E52" s="64"/>
      <c r="F52" s="261"/>
      <c r="G52" s="66"/>
      <c r="H52" s="67">
        <f>B52+C52+D52+E52+F52+G52</f>
        <v>0</v>
      </c>
      <c r="I52" s="68"/>
      <c r="J52" s="84"/>
      <c r="K52" s="84"/>
      <c r="L52" s="68"/>
      <c r="M52" s="91"/>
      <c r="N52" s="72"/>
      <c r="O52" s="92"/>
      <c r="P52" s="74"/>
      <c r="Q52" s="74"/>
      <c r="R52" s="75"/>
      <c r="S52" s="76">
        <f t="shared" si="6"/>
        <v>0</v>
      </c>
      <c r="T52" s="77"/>
      <c r="U52" s="92"/>
      <c r="V52" s="270"/>
      <c r="AA52" s="11" t="s">
        <v>97</v>
      </c>
    </row>
    <row r="53" spans="1:27" ht="39.950000000000003" customHeight="1">
      <c r="A53" s="62" t="s">
        <v>34</v>
      </c>
      <c r="B53" s="63"/>
      <c r="C53" s="64"/>
      <c r="D53" s="65"/>
      <c r="E53" s="64"/>
      <c r="F53" s="261"/>
      <c r="G53" s="66"/>
      <c r="H53" s="67">
        <f>B53+C53+D53+E53+F53+G53</f>
        <v>0</v>
      </c>
      <c r="I53" s="68"/>
      <c r="J53" s="69"/>
      <c r="K53" s="84"/>
      <c r="L53" s="68"/>
      <c r="M53" s="71"/>
      <c r="N53" s="72"/>
      <c r="O53" s="73"/>
      <c r="P53" s="74"/>
      <c r="Q53" s="74"/>
      <c r="R53" s="75"/>
      <c r="S53" s="76">
        <f t="shared" si="6"/>
        <v>0</v>
      </c>
      <c r="T53" s="77"/>
      <c r="U53" s="78"/>
      <c r="V53" s="267"/>
      <c r="AA53" s="11" t="s">
        <v>98</v>
      </c>
    </row>
    <row r="54" spans="1:27" ht="56.25" customHeight="1">
      <c r="A54" s="271" t="s">
        <v>99</v>
      </c>
      <c r="B54" s="63"/>
      <c r="C54" s="64"/>
      <c r="D54" s="65"/>
      <c r="E54" s="64"/>
      <c r="F54" s="261"/>
      <c r="G54" s="66"/>
      <c r="H54" s="67">
        <f>B54+C54+D54+E54+F54+G54</f>
        <v>0</v>
      </c>
      <c r="I54" s="68"/>
      <c r="J54" s="69"/>
      <c r="K54" s="84"/>
      <c r="L54" s="68"/>
      <c r="M54" s="71"/>
      <c r="N54" s="72"/>
      <c r="O54" s="73"/>
      <c r="P54" s="74"/>
      <c r="Q54" s="74"/>
      <c r="R54" s="75"/>
      <c r="S54" s="76">
        <f t="shared" si="6"/>
        <v>0</v>
      </c>
      <c r="T54" s="77"/>
      <c r="U54" s="78"/>
      <c r="V54" s="267"/>
      <c r="AA54" s="11" t="s">
        <v>100</v>
      </c>
    </row>
    <row r="55" spans="1:27" ht="74.25" customHeight="1">
      <c r="A55" s="272" t="s">
        <v>101</v>
      </c>
      <c r="B55" s="63">
        <v>4742</v>
      </c>
      <c r="C55" s="273"/>
      <c r="D55" s="65"/>
      <c r="E55" s="273"/>
      <c r="F55" s="261"/>
      <c r="G55" s="66">
        <v>633</v>
      </c>
      <c r="H55" s="67">
        <f>B55+C55+D55+E55+F55+G55</f>
        <v>5375</v>
      </c>
      <c r="I55" s="68"/>
      <c r="J55" s="69">
        <v>1584</v>
      </c>
      <c r="K55" s="84"/>
      <c r="L55" s="68"/>
      <c r="M55" s="71"/>
      <c r="N55" s="152"/>
      <c r="O55" s="73"/>
      <c r="P55" s="74"/>
      <c r="Q55" s="74"/>
      <c r="R55" s="75"/>
      <c r="S55" s="76">
        <f t="shared" si="6"/>
        <v>0</v>
      </c>
      <c r="T55" s="77"/>
      <c r="U55" s="78"/>
      <c r="V55" s="267"/>
      <c r="AA55" s="11" t="s">
        <v>102</v>
      </c>
    </row>
    <row r="56" spans="1:27" ht="72.75" customHeight="1" thickBot="1">
      <c r="A56" s="274" t="s">
        <v>103</v>
      </c>
      <c r="B56" s="63">
        <v>2759</v>
      </c>
      <c r="C56" s="273"/>
      <c r="D56" s="65"/>
      <c r="E56" s="273"/>
      <c r="F56" s="261"/>
      <c r="G56" s="66">
        <v>276</v>
      </c>
      <c r="H56" s="67">
        <f>B56+C56+D56+E56+F56+G56</f>
        <v>3035</v>
      </c>
      <c r="I56" s="68"/>
      <c r="J56" s="69">
        <v>276</v>
      </c>
      <c r="K56" s="84"/>
      <c r="L56" s="68"/>
      <c r="M56" s="275"/>
      <c r="N56" s="152"/>
      <c r="O56" s="276"/>
      <c r="P56" s="153"/>
      <c r="Q56" s="153"/>
      <c r="R56" s="154"/>
      <c r="S56" s="157">
        <f>M56+N56+O56+P56+Q56+R56</f>
        <v>0</v>
      </c>
      <c r="T56" s="77"/>
      <c r="U56" s="277"/>
      <c r="V56" s="270"/>
      <c r="AA56" s="11" t="s">
        <v>104</v>
      </c>
    </row>
    <row r="57" spans="1:27" ht="26.25" hidden="1" customHeight="1">
      <c r="A57" s="278"/>
      <c r="B57" s="279"/>
      <c r="C57" s="122"/>
      <c r="D57" s="280"/>
      <c r="E57" s="122"/>
      <c r="F57" s="261"/>
      <c r="G57" s="281"/>
      <c r="H57" s="282"/>
      <c r="I57" s="283"/>
      <c r="J57" s="284"/>
      <c r="K57" s="285"/>
      <c r="L57" s="283"/>
      <c r="M57" s="91"/>
      <c r="N57" s="73"/>
      <c r="O57" s="92"/>
      <c r="P57" s="74"/>
      <c r="Q57" s="74"/>
      <c r="R57" s="75"/>
      <c r="S57" s="76"/>
      <c r="T57" s="77"/>
      <c r="U57" s="92"/>
      <c r="V57" s="270"/>
      <c r="AA57" s="11" t="s">
        <v>105</v>
      </c>
    </row>
    <row r="58" spans="1:27" ht="26.25" hidden="1" customHeight="1">
      <c r="A58" s="278"/>
      <c r="B58" s="279"/>
      <c r="C58" s="122"/>
      <c r="D58" s="280"/>
      <c r="E58" s="122"/>
      <c r="F58" s="261"/>
      <c r="G58" s="281"/>
      <c r="H58" s="282"/>
      <c r="I58" s="283"/>
      <c r="J58" s="284"/>
      <c r="K58" s="285"/>
      <c r="L58" s="283"/>
      <c r="M58" s="91"/>
      <c r="N58" s="73"/>
      <c r="O58" s="92"/>
      <c r="P58" s="74"/>
      <c r="Q58" s="74"/>
      <c r="R58" s="75"/>
      <c r="S58" s="76"/>
      <c r="T58" s="77"/>
      <c r="U58" s="92"/>
      <c r="V58" s="270"/>
      <c r="AA58" s="11" t="s">
        <v>106</v>
      </c>
    </row>
    <row r="59" spans="1:27" ht="26.25" hidden="1" customHeight="1">
      <c r="A59" s="278"/>
      <c r="B59" s="279"/>
      <c r="C59" s="122"/>
      <c r="D59" s="280"/>
      <c r="E59" s="122"/>
      <c r="F59" s="261"/>
      <c r="G59" s="281"/>
      <c r="H59" s="282"/>
      <c r="I59" s="283"/>
      <c r="J59" s="284"/>
      <c r="K59" s="285"/>
      <c r="L59" s="283"/>
      <c r="M59" s="91"/>
      <c r="N59" s="73"/>
      <c r="O59" s="92"/>
      <c r="P59" s="74"/>
      <c r="Q59" s="74"/>
      <c r="R59" s="75"/>
      <c r="S59" s="76"/>
      <c r="T59" s="77"/>
      <c r="U59" s="92"/>
      <c r="V59" s="270"/>
      <c r="AA59" s="11" t="s">
        <v>107</v>
      </c>
    </row>
    <row r="60" spans="1:27" ht="26.25" hidden="1" customHeight="1" thickBot="1">
      <c r="A60" s="286"/>
      <c r="B60" s="287"/>
      <c r="C60" s="288"/>
      <c r="D60" s="289"/>
      <c r="E60" s="288"/>
      <c r="F60" s="261"/>
      <c r="G60" s="290"/>
      <c r="H60" s="291"/>
      <c r="I60" s="283"/>
      <c r="J60" s="292"/>
      <c r="K60" s="293"/>
      <c r="L60" s="283"/>
      <c r="M60" s="91"/>
      <c r="N60" s="294"/>
      <c r="O60" s="92"/>
      <c r="P60" s="105"/>
      <c r="Q60" s="105"/>
      <c r="R60" s="295"/>
      <c r="S60" s="296"/>
      <c r="T60" s="77"/>
      <c r="U60" s="92"/>
      <c r="V60" s="270"/>
      <c r="AA60" s="11" t="s">
        <v>108</v>
      </c>
    </row>
    <row r="61" spans="1:27" ht="65.25" customHeight="1">
      <c r="A61" s="297" t="s">
        <v>109</v>
      </c>
      <c r="B61" s="298"/>
      <c r="C61" s="133"/>
      <c r="D61" s="299"/>
      <c r="E61" s="133"/>
      <c r="F61" s="261"/>
      <c r="G61" s="300"/>
      <c r="H61" s="301">
        <f>B61+C61+D61+E61+F61+G61</f>
        <v>0</v>
      </c>
      <c r="I61" s="68"/>
      <c r="J61" s="302"/>
      <c r="K61" s="303"/>
      <c r="L61" s="68"/>
      <c r="M61" s="71"/>
      <c r="N61" s="139"/>
      <c r="O61" s="73"/>
      <c r="P61" s="304"/>
      <c r="Q61" s="304"/>
      <c r="R61" s="305"/>
      <c r="S61" s="306">
        <f>M61+N61+O61+P61+Q61+R61</f>
        <v>0</v>
      </c>
      <c r="T61" s="77"/>
      <c r="U61" s="78"/>
      <c r="V61" s="267"/>
      <c r="AA61" s="11" t="s">
        <v>110</v>
      </c>
    </row>
    <row r="62" spans="1:27" ht="75.75" customHeight="1">
      <c r="A62" s="307" t="s">
        <v>111</v>
      </c>
      <c r="B62" s="98">
        <v>1280</v>
      </c>
      <c r="C62" s="64"/>
      <c r="D62" s="99"/>
      <c r="E62" s="64"/>
      <c r="F62" s="261"/>
      <c r="G62" s="100">
        <v>174</v>
      </c>
      <c r="H62" s="109">
        <f>B62+C62+D62+E62+F62+G62</f>
        <v>1454</v>
      </c>
      <c r="I62" s="68"/>
      <c r="J62" s="101">
        <v>428</v>
      </c>
      <c r="K62" s="308"/>
      <c r="L62" s="68"/>
      <c r="M62" s="71"/>
      <c r="N62" s="72"/>
      <c r="O62" s="73"/>
      <c r="P62" s="74"/>
      <c r="Q62" s="74"/>
      <c r="R62" s="106"/>
      <c r="S62" s="111">
        <f>M62+N62+O62+P62+Q62+R62</f>
        <v>0</v>
      </c>
      <c r="T62" s="77"/>
      <c r="U62" s="78"/>
      <c r="V62" s="267"/>
      <c r="AA62" s="11" t="s">
        <v>112</v>
      </c>
    </row>
    <row r="63" spans="1:27" ht="66.75" customHeight="1">
      <c r="A63" s="309" t="s">
        <v>113</v>
      </c>
      <c r="B63" s="96">
        <v>194994</v>
      </c>
      <c r="C63" s="64"/>
      <c r="D63" s="65"/>
      <c r="E63" s="64"/>
      <c r="F63" s="261"/>
      <c r="G63" s="66">
        <v>26172</v>
      </c>
      <c r="H63" s="67">
        <f>B63+C63+D63+E63+F63+G63</f>
        <v>221166</v>
      </c>
      <c r="I63" s="68"/>
      <c r="J63" s="69">
        <v>65143</v>
      </c>
      <c r="K63" s="84"/>
      <c r="L63" s="68"/>
      <c r="M63" s="71"/>
      <c r="N63" s="72"/>
      <c r="O63" s="73"/>
      <c r="P63" s="74"/>
      <c r="Q63" s="74"/>
      <c r="R63" s="75"/>
      <c r="S63" s="76">
        <f>M63+N63+O63+P63+Q63+R63</f>
        <v>0</v>
      </c>
      <c r="T63" s="77"/>
      <c r="U63" s="78"/>
      <c r="V63" s="267"/>
      <c r="AA63" s="11" t="s">
        <v>114</v>
      </c>
    </row>
    <row r="64" spans="1:27" ht="51.75" hidden="1" customHeight="1" thickBot="1">
      <c r="A64" s="310" t="s">
        <v>58</v>
      </c>
      <c r="B64" s="311"/>
      <c r="C64" s="273"/>
      <c r="D64" s="312"/>
      <c r="E64" s="273"/>
      <c r="F64" s="261"/>
      <c r="G64" s="148"/>
      <c r="H64" s="156">
        <f>B64+C64+D64+E64+F64+G64</f>
        <v>0</v>
      </c>
      <c r="I64" s="68"/>
      <c r="J64" s="163"/>
      <c r="K64" s="163"/>
      <c r="L64" s="68"/>
      <c r="M64" s="151"/>
      <c r="N64" s="152"/>
      <c r="O64" s="154"/>
      <c r="P64" s="154"/>
      <c r="Q64" s="154"/>
      <c r="R64" s="154"/>
      <c r="S64" s="157">
        <f>M64+N64+O64+P64+Q64+R64</f>
        <v>0</v>
      </c>
      <c r="T64" s="77"/>
      <c r="U64" s="313"/>
      <c r="V64" s="314"/>
      <c r="AA64" s="11" t="s">
        <v>115</v>
      </c>
    </row>
    <row r="65" spans="1:27" ht="56.25" customHeight="1" thickBot="1">
      <c r="A65" s="307" t="s">
        <v>116</v>
      </c>
      <c r="B65" s="96">
        <v>745</v>
      </c>
      <c r="C65" s="273"/>
      <c r="D65" s="65"/>
      <c r="E65" s="273"/>
      <c r="F65" s="261"/>
      <c r="G65" s="66">
        <v>76</v>
      </c>
      <c r="H65" s="67">
        <f>B65+C65+D65+E65+F65+G65</f>
        <v>821</v>
      </c>
      <c r="I65" s="68"/>
      <c r="J65" s="69">
        <v>76</v>
      </c>
      <c r="K65" s="84"/>
      <c r="L65" s="68"/>
      <c r="M65" s="71"/>
      <c r="N65" s="152"/>
      <c r="O65" s="73"/>
      <c r="P65" s="74"/>
      <c r="Q65" s="74"/>
      <c r="R65" s="75"/>
      <c r="S65" s="76">
        <f>M65+N65+O65+P65+Q65+R65</f>
        <v>0</v>
      </c>
      <c r="T65" s="77"/>
      <c r="U65" s="78"/>
      <c r="V65" s="267"/>
      <c r="AA65" s="11" t="s">
        <v>117</v>
      </c>
    </row>
    <row r="66" spans="1:27" ht="26.25" hidden="1" customHeight="1">
      <c r="A66" s="315"/>
      <c r="B66" s="316"/>
      <c r="C66" s="122"/>
      <c r="D66" s="317"/>
      <c r="E66" s="122"/>
      <c r="F66" s="261"/>
      <c r="G66" s="318"/>
      <c r="H66" s="282"/>
      <c r="I66" s="283"/>
      <c r="J66" s="285"/>
      <c r="K66" s="285"/>
      <c r="L66" s="283"/>
      <c r="M66" s="71"/>
      <c r="N66" s="73"/>
      <c r="O66" s="75"/>
      <c r="P66" s="319"/>
      <c r="Q66" s="319"/>
      <c r="R66" s="320"/>
      <c r="S66" s="92"/>
      <c r="T66" s="77"/>
      <c r="U66" s="78"/>
      <c r="V66" s="267"/>
      <c r="AA66" s="11" t="s">
        <v>118</v>
      </c>
    </row>
    <row r="67" spans="1:27" ht="26.25" hidden="1" customHeight="1">
      <c r="A67" s="315"/>
      <c r="B67" s="316"/>
      <c r="C67" s="122"/>
      <c r="D67" s="317"/>
      <c r="E67" s="122"/>
      <c r="F67" s="261"/>
      <c r="G67" s="318"/>
      <c r="H67" s="282"/>
      <c r="I67" s="283"/>
      <c r="J67" s="285"/>
      <c r="K67" s="285"/>
      <c r="L67" s="283"/>
      <c r="M67" s="71"/>
      <c r="N67" s="73"/>
      <c r="O67" s="75"/>
      <c r="P67" s="319"/>
      <c r="Q67" s="319"/>
      <c r="R67" s="320"/>
      <c r="S67" s="92"/>
      <c r="T67" s="77"/>
      <c r="U67" s="78"/>
      <c r="V67" s="267"/>
      <c r="AA67" s="11" t="s">
        <v>119</v>
      </c>
    </row>
    <row r="68" spans="1:27" ht="26.25" hidden="1" customHeight="1">
      <c r="A68" s="315"/>
      <c r="B68" s="316"/>
      <c r="C68" s="122"/>
      <c r="D68" s="317"/>
      <c r="E68" s="122"/>
      <c r="F68" s="261"/>
      <c r="G68" s="318"/>
      <c r="H68" s="282"/>
      <c r="I68" s="283"/>
      <c r="J68" s="285"/>
      <c r="K68" s="285"/>
      <c r="L68" s="283"/>
      <c r="M68" s="71"/>
      <c r="N68" s="73"/>
      <c r="O68" s="75"/>
      <c r="P68" s="319"/>
      <c r="Q68" s="319"/>
      <c r="R68" s="320"/>
      <c r="S68" s="92"/>
      <c r="T68" s="77"/>
      <c r="U68" s="78"/>
      <c r="V68" s="267"/>
      <c r="AA68" s="11" t="s">
        <v>120</v>
      </c>
    </row>
    <row r="69" spans="1:27" ht="26.25" hidden="1" customHeight="1" thickBot="1">
      <c r="A69" s="188"/>
      <c r="B69" s="189"/>
      <c r="C69" s="125"/>
      <c r="D69" s="321"/>
      <c r="E69" s="125"/>
      <c r="F69" s="261"/>
      <c r="G69" s="322"/>
      <c r="H69" s="323"/>
      <c r="I69" s="283"/>
      <c r="J69" s="324"/>
      <c r="K69" s="324"/>
      <c r="L69" s="283"/>
      <c r="M69" s="103"/>
      <c r="N69" s="104"/>
      <c r="O69" s="106"/>
      <c r="P69" s="325"/>
      <c r="Q69" s="325"/>
      <c r="R69" s="326"/>
      <c r="S69" s="130"/>
      <c r="T69" s="77"/>
      <c r="U69" s="107"/>
      <c r="V69" s="267"/>
      <c r="AA69" s="11" t="s">
        <v>121</v>
      </c>
    </row>
    <row r="70" spans="1:27" ht="52.5" customHeight="1">
      <c r="A70" s="193" t="s">
        <v>122</v>
      </c>
      <c r="B70" s="327">
        <f>SUM(B43:B60)-B53</f>
        <v>729700</v>
      </c>
      <c r="C70" s="195"/>
      <c r="D70" s="328">
        <f>SUM(D43:D60)-D53</f>
        <v>0</v>
      </c>
      <c r="E70" s="195"/>
      <c r="F70" s="261"/>
      <c r="G70" s="329">
        <f>SUM(G43:G60)-G53</f>
        <v>97860</v>
      </c>
      <c r="H70" s="330">
        <f>SUM(H43:H60)-H53</f>
        <v>827560</v>
      </c>
      <c r="I70" s="283"/>
      <c r="J70" s="331">
        <f>SUM(J43:J60)-J53</f>
        <v>243130</v>
      </c>
      <c r="K70" s="331">
        <f>SUM(K43:K60)-K53</f>
        <v>0</v>
      </c>
      <c r="L70" s="283"/>
      <c r="M70" s="332">
        <f>SUM(M43:M60)-M53</f>
        <v>0</v>
      </c>
      <c r="N70" s="201"/>
      <c r="O70" s="333">
        <f>SUM(O43:O60)-O53</f>
        <v>0</v>
      </c>
      <c r="P70" s="243">
        <f>SUM(P43:P60)-P53</f>
        <v>0</v>
      </c>
      <c r="Q70" s="333">
        <f>SUM(Q43:Q60)-Q53</f>
        <v>0</v>
      </c>
      <c r="R70" s="243"/>
      <c r="S70" s="334">
        <f>SUM(S43:S60)-S53</f>
        <v>0</v>
      </c>
      <c r="T70" s="77"/>
      <c r="U70" s="243">
        <f>SUM(U43:U60)-U53</f>
        <v>0</v>
      </c>
      <c r="V70" s="267">
        <f>SUM(V43:V60)-V53</f>
        <v>0</v>
      </c>
      <c r="AA70" s="11" t="s">
        <v>123</v>
      </c>
    </row>
    <row r="71" spans="1:27" ht="61.5" customHeight="1" thickBot="1">
      <c r="A71" s="207" t="s">
        <v>70</v>
      </c>
      <c r="B71" s="335">
        <f>SUM(B61:B69)</f>
        <v>197019</v>
      </c>
      <c r="C71" s="170"/>
      <c r="D71" s="336">
        <f>SUM(D61:D69)</f>
        <v>0</v>
      </c>
      <c r="E71" s="170"/>
      <c r="F71" s="261"/>
      <c r="G71" s="337">
        <f>SUM(G61:G69)</f>
        <v>26422</v>
      </c>
      <c r="H71" s="338">
        <f>SUM(H61:H69)</f>
        <v>223441</v>
      </c>
      <c r="I71" s="283"/>
      <c r="J71" s="212">
        <f>SUM(J61:J69)</f>
        <v>65647</v>
      </c>
      <c r="K71" s="212">
        <f>SUM(K61:K69)</f>
        <v>0</v>
      </c>
      <c r="L71" s="283"/>
      <c r="M71" s="253">
        <f>SUM(M61:M69)</f>
        <v>0</v>
      </c>
      <c r="N71" s="175"/>
      <c r="O71" s="255">
        <f>SUM(O61:O69)</f>
        <v>0</v>
      </c>
      <c r="P71" s="216">
        <f>SUM(P61:P69)</f>
        <v>0</v>
      </c>
      <c r="Q71" s="255">
        <f>SUM(Q61:Q69)</f>
        <v>0</v>
      </c>
      <c r="R71" s="216"/>
      <c r="S71" s="215">
        <f>SUM(S61:S69)</f>
        <v>0</v>
      </c>
      <c r="T71" s="77"/>
      <c r="U71" s="216">
        <f>SUM(U61:U69)</f>
        <v>0</v>
      </c>
      <c r="V71" s="267">
        <f>SUM(V61:V69)</f>
        <v>0</v>
      </c>
      <c r="AA71" s="11" t="s">
        <v>124</v>
      </c>
    </row>
    <row r="72" spans="1:27" ht="39.950000000000003" customHeight="1" thickBot="1">
      <c r="A72" s="217" t="s">
        <v>125</v>
      </c>
      <c r="B72" s="218">
        <f>B70+B71+B53</f>
        <v>926719</v>
      </c>
      <c r="C72" s="219"/>
      <c r="D72" s="220">
        <f>D70+D71+D53</f>
        <v>0</v>
      </c>
      <c r="E72" s="219"/>
      <c r="F72" s="261"/>
      <c r="G72" s="221">
        <f>G70+G71+G53</f>
        <v>124282</v>
      </c>
      <c r="H72" s="222">
        <f>H70+H71+H53</f>
        <v>1051001</v>
      </c>
      <c r="I72" s="223"/>
      <c r="J72" s="224">
        <f>J70+J71+J53</f>
        <v>308777</v>
      </c>
      <c r="K72" s="224">
        <f>K70+K71+K53</f>
        <v>0</v>
      </c>
      <c r="L72" s="339"/>
      <c r="M72" s="225">
        <f>M70+M71+M53</f>
        <v>0</v>
      </c>
      <c r="N72" s="226"/>
      <c r="O72" s="226">
        <f>O70+O71+O53</f>
        <v>0</v>
      </c>
      <c r="P72" s="227">
        <f>P70+P71+P53</f>
        <v>0</v>
      </c>
      <c r="Q72" s="226">
        <f>Q70+Q71+Q53</f>
        <v>0</v>
      </c>
      <c r="R72" s="227"/>
      <c r="S72" s="229">
        <f>S70+S71+S53</f>
        <v>0</v>
      </c>
      <c r="T72" s="77"/>
      <c r="U72" s="227">
        <f>U70+U71+U53</f>
        <v>0</v>
      </c>
      <c r="V72" s="340">
        <f>V70+V71+V53</f>
        <v>0</v>
      </c>
      <c r="AA72" s="11" t="s">
        <v>126</v>
      </c>
    </row>
    <row r="73" spans="1:27" ht="36" customHeight="1">
      <c r="A73" s="231" t="s">
        <v>127</v>
      </c>
      <c r="B73" s="232"/>
      <c r="C73" s="233"/>
      <c r="D73" s="234"/>
      <c r="E73" s="233"/>
      <c r="F73" s="261"/>
      <c r="G73" s="235"/>
      <c r="H73" s="341">
        <f>B73+C73+D73+E73+F73+G73</f>
        <v>0</v>
      </c>
      <c r="I73" s="342"/>
      <c r="J73" s="343"/>
      <c r="K73" s="344"/>
      <c r="L73" s="342"/>
      <c r="M73" s="332"/>
      <c r="N73" s="240"/>
      <c r="O73" s="333"/>
      <c r="P73" s="345"/>
      <c r="Q73" s="333"/>
      <c r="R73" s="242"/>
      <c r="S73" s="334">
        <f>M73+N73+O73+P73+Q73+R73</f>
        <v>0</v>
      </c>
      <c r="T73" s="77"/>
      <c r="U73" s="78"/>
      <c r="V73" s="267"/>
      <c r="AA73" s="11" t="s">
        <v>128</v>
      </c>
    </row>
    <row r="74" spans="1:27" ht="45" customHeight="1" thickBot="1">
      <c r="A74" s="346" t="s">
        <v>129</v>
      </c>
      <c r="B74" s="347">
        <v>457</v>
      </c>
      <c r="C74" s="348"/>
      <c r="D74" s="349"/>
      <c r="E74" s="348"/>
      <c r="F74" s="261"/>
      <c r="G74" s="350">
        <v>54</v>
      </c>
      <c r="H74" s="351">
        <f>B74+C74+D74+E74+F74+G74</f>
        <v>511</v>
      </c>
      <c r="I74" s="342"/>
      <c r="J74" s="352">
        <v>135</v>
      </c>
      <c r="K74" s="353"/>
      <c r="L74" s="342"/>
      <c r="M74" s="103"/>
      <c r="N74" s="354"/>
      <c r="O74" s="104"/>
      <c r="P74" s="105"/>
      <c r="Q74" s="104"/>
      <c r="R74" s="111"/>
      <c r="S74" s="326">
        <f>M74+N74+O74+P74+Q74+R74</f>
        <v>0</v>
      </c>
      <c r="T74" s="77"/>
      <c r="U74" s="78"/>
      <c r="V74" s="355"/>
      <c r="AA74" s="11" t="s">
        <v>130</v>
      </c>
    </row>
    <row r="75" spans="1:27" ht="67.5" customHeight="1" thickBot="1">
      <c r="A75" s="346" t="s">
        <v>131</v>
      </c>
      <c r="B75" s="347">
        <v>835</v>
      </c>
      <c r="C75" s="348"/>
      <c r="D75" s="349"/>
      <c r="E75" s="348"/>
      <c r="F75" s="261"/>
      <c r="G75" s="350">
        <v>76</v>
      </c>
      <c r="H75" s="356">
        <f>B75+C75+D75+E75+F75+G75</f>
        <v>911</v>
      </c>
      <c r="I75" s="342"/>
      <c r="J75" s="352">
        <v>23</v>
      </c>
      <c r="K75" s="353"/>
      <c r="L75" s="342"/>
      <c r="M75" s="128"/>
      <c r="N75" s="354"/>
      <c r="O75" s="129"/>
      <c r="P75" s="357"/>
      <c r="Q75" s="129"/>
      <c r="R75" s="357"/>
      <c r="S75" s="111">
        <f>M75+N75+O75+P75+Q75+R75</f>
        <v>0</v>
      </c>
      <c r="T75" s="77"/>
      <c r="U75" s="358"/>
      <c r="V75" s="359"/>
      <c r="AA75" s="11" t="s">
        <v>132</v>
      </c>
    </row>
    <row r="76" spans="1:27" s="264" customFormat="1" ht="213" customHeight="1" thickBot="1">
      <c r="A76" s="360" t="s">
        <v>133</v>
      </c>
      <c r="B76" s="361" t="s">
        <v>8</v>
      </c>
      <c r="C76" s="30"/>
      <c r="D76" s="362" t="s">
        <v>9</v>
      </c>
      <c r="E76" s="30"/>
      <c r="F76" s="261"/>
      <c r="G76" s="363" t="s">
        <v>10</v>
      </c>
      <c r="H76" s="34" t="s">
        <v>11</v>
      </c>
      <c r="I76" s="364"/>
      <c r="J76" s="37" t="s">
        <v>12</v>
      </c>
      <c r="K76" s="37" t="s">
        <v>13</v>
      </c>
      <c r="L76" s="35"/>
      <c r="M76" s="38" t="s">
        <v>14</v>
      </c>
      <c r="N76" s="39" t="s">
        <v>15</v>
      </c>
      <c r="O76" s="40" t="s">
        <v>16</v>
      </c>
      <c r="P76" s="40"/>
      <c r="Q76" s="40" t="s">
        <v>10</v>
      </c>
      <c r="R76" s="41"/>
      <c r="S76" s="41" t="s">
        <v>17</v>
      </c>
      <c r="T76" s="42"/>
      <c r="U76" s="43" t="s">
        <v>18</v>
      </c>
      <c r="V76" s="365"/>
      <c r="AA76" s="11"/>
    </row>
    <row r="77" spans="1:27" ht="39.950000000000003" customHeight="1">
      <c r="A77" s="62" t="s">
        <v>81</v>
      </c>
      <c r="B77" s="63">
        <v>45261</v>
      </c>
      <c r="C77" s="125"/>
      <c r="D77" s="65"/>
      <c r="E77" s="125"/>
      <c r="F77" s="261"/>
      <c r="G77" s="66"/>
      <c r="H77" s="67">
        <f t="shared" ref="H77:H86" si="7">B77+C77+D77+E77+F77+G77</f>
        <v>45261</v>
      </c>
      <c r="I77" s="167"/>
      <c r="J77" s="366"/>
      <c r="K77" s="70"/>
      <c r="L77" s="68"/>
      <c r="M77" s="151"/>
      <c r="N77" s="72"/>
      <c r="O77" s="152"/>
      <c r="P77" s="153"/>
      <c r="Q77" s="153"/>
      <c r="R77" s="154"/>
      <c r="S77" s="157">
        <f t="shared" ref="S77:S90" si="8">M77+N77+O77+P77+Q77+R77</f>
        <v>0</v>
      </c>
      <c r="T77" s="77"/>
      <c r="U77" s="155"/>
      <c r="V77" s="367"/>
      <c r="AA77" s="11" t="s">
        <v>134</v>
      </c>
    </row>
    <row r="78" spans="1:27" ht="39.950000000000003" customHeight="1">
      <c r="A78" s="62" t="s">
        <v>135</v>
      </c>
      <c r="B78" s="63"/>
      <c r="C78" s="64"/>
      <c r="D78" s="65"/>
      <c r="E78" s="64"/>
      <c r="F78" s="261"/>
      <c r="G78" s="66"/>
      <c r="H78" s="67">
        <f t="shared" si="7"/>
        <v>0</v>
      </c>
      <c r="I78" s="167"/>
      <c r="J78" s="366"/>
      <c r="K78" s="70"/>
      <c r="L78" s="68"/>
      <c r="M78" s="71"/>
      <c r="N78" s="72"/>
      <c r="O78" s="73"/>
      <c r="P78" s="74"/>
      <c r="Q78" s="74"/>
      <c r="R78" s="75"/>
      <c r="S78" s="76">
        <f t="shared" si="8"/>
        <v>0</v>
      </c>
      <c r="T78" s="77"/>
      <c r="U78" s="78"/>
      <c r="V78" s="267"/>
      <c r="AA78" s="11" t="s">
        <v>136</v>
      </c>
    </row>
    <row r="79" spans="1:27" ht="47.25" hidden="1" customHeight="1">
      <c r="A79" s="62" t="s">
        <v>137</v>
      </c>
      <c r="B79" s="63"/>
      <c r="C79" s="64"/>
      <c r="D79" s="65"/>
      <c r="E79" s="64"/>
      <c r="F79" s="261"/>
      <c r="G79" s="66"/>
      <c r="H79" s="67">
        <f t="shared" si="7"/>
        <v>0</v>
      </c>
      <c r="I79" s="167"/>
      <c r="J79" s="366"/>
      <c r="K79" s="70"/>
      <c r="L79" s="68"/>
      <c r="M79" s="71"/>
      <c r="N79" s="72"/>
      <c r="O79" s="73"/>
      <c r="P79" s="74"/>
      <c r="Q79" s="74"/>
      <c r="R79" s="75"/>
      <c r="S79" s="76">
        <f t="shared" si="8"/>
        <v>0</v>
      </c>
      <c r="T79" s="77"/>
      <c r="U79" s="78"/>
      <c r="V79" s="267"/>
      <c r="AA79" s="11" t="s">
        <v>138</v>
      </c>
    </row>
    <row r="80" spans="1:27" ht="48.75" hidden="1" customHeight="1">
      <c r="A80" s="62" t="s">
        <v>139</v>
      </c>
      <c r="B80" s="63"/>
      <c r="C80" s="64"/>
      <c r="D80" s="65"/>
      <c r="E80" s="64"/>
      <c r="F80" s="261"/>
      <c r="G80" s="66"/>
      <c r="H80" s="67">
        <f t="shared" si="7"/>
        <v>0</v>
      </c>
      <c r="I80" s="167"/>
      <c r="J80" s="366"/>
      <c r="K80" s="70"/>
      <c r="L80" s="68"/>
      <c r="M80" s="71"/>
      <c r="N80" s="72"/>
      <c r="O80" s="73"/>
      <c r="P80" s="74"/>
      <c r="Q80" s="74"/>
      <c r="R80" s="75"/>
      <c r="S80" s="76">
        <f t="shared" si="8"/>
        <v>0</v>
      </c>
      <c r="T80" s="77"/>
      <c r="U80" s="78"/>
      <c r="V80" s="267"/>
      <c r="AA80" s="11" t="s">
        <v>140</v>
      </c>
    </row>
    <row r="81" spans="1:27" ht="50.25" customHeight="1">
      <c r="A81" s="81" t="s">
        <v>141</v>
      </c>
      <c r="B81" s="63"/>
      <c r="C81" s="64"/>
      <c r="D81" s="65"/>
      <c r="E81" s="64"/>
      <c r="F81" s="261"/>
      <c r="G81" s="66"/>
      <c r="H81" s="67">
        <f t="shared" si="7"/>
        <v>0</v>
      </c>
      <c r="I81" s="167"/>
      <c r="J81" s="366"/>
      <c r="K81" s="70"/>
      <c r="L81" s="68"/>
      <c r="M81" s="71"/>
      <c r="N81" s="72"/>
      <c r="O81" s="73"/>
      <c r="P81" s="74"/>
      <c r="Q81" s="74"/>
      <c r="R81" s="75"/>
      <c r="S81" s="76">
        <f t="shared" si="8"/>
        <v>0</v>
      </c>
      <c r="T81" s="77"/>
      <c r="U81" s="78"/>
      <c r="V81" s="267"/>
      <c r="AA81" s="11" t="s">
        <v>142</v>
      </c>
    </row>
    <row r="82" spans="1:27" ht="54.75" customHeight="1">
      <c r="A82" s="81" t="s">
        <v>143</v>
      </c>
      <c r="B82" s="63"/>
      <c r="C82" s="64"/>
      <c r="D82" s="65"/>
      <c r="E82" s="64"/>
      <c r="F82" s="261"/>
      <c r="G82" s="66"/>
      <c r="H82" s="67">
        <f t="shared" si="7"/>
        <v>0</v>
      </c>
      <c r="I82" s="167"/>
      <c r="J82" s="366"/>
      <c r="K82" s="70"/>
      <c r="L82" s="68"/>
      <c r="M82" s="71"/>
      <c r="N82" s="72"/>
      <c r="O82" s="73"/>
      <c r="P82" s="74"/>
      <c r="Q82" s="74"/>
      <c r="R82" s="75"/>
      <c r="S82" s="76">
        <f t="shared" si="8"/>
        <v>0</v>
      </c>
      <c r="T82" s="77"/>
      <c r="U82" s="78"/>
      <c r="V82" s="267"/>
      <c r="AA82" s="11" t="s">
        <v>144</v>
      </c>
    </row>
    <row r="83" spans="1:27" ht="48.75" hidden="1" customHeight="1">
      <c r="A83" s="268" t="s">
        <v>145</v>
      </c>
      <c r="B83" s="63"/>
      <c r="C83" s="64"/>
      <c r="D83" s="65"/>
      <c r="E83" s="64"/>
      <c r="F83" s="261"/>
      <c r="G83" s="66"/>
      <c r="H83" s="67">
        <f t="shared" si="7"/>
        <v>0</v>
      </c>
      <c r="I83" s="167"/>
      <c r="J83" s="366"/>
      <c r="K83" s="70"/>
      <c r="L83" s="68"/>
      <c r="M83" s="71"/>
      <c r="N83" s="72"/>
      <c r="O83" s="73"/>
      <c r="P83" s="74"/>
      <c r="Q83" s="74"/>
      <c r="R83" s="75"/>
      <c r="S83" s="76">
        <f t="shared" si="8"/>
        <v>0</v>
      </c>
      <c r="T83" s="77"/>
      <c r="U83" s="78"/>
      <c r="V83" s="267"/>
      <c r="AA83" s="11" t="s">
        <v>146</v>
      </c>
    </row>
    <row r="84" spans="1:27" ht="39.950000000000003" customHeight="1">
      <c r="A84" s="268" t="s">
        <v>147</v>
      </c>
      <c r="B84" s="63"/>
      <c r="C84" s="64"/>
      <c r="D84" s="65"/>
      <c r="E84" s="64"/>
      <c r="F84" s="261"/>
      <c r="G84" s="66"/>
      <c r="H84" s="67">
        <f t="shared" si="7"/>
        <v>0</v>
      </c>
      <c r="I84" s="167"/>
      <c r="J84" s="366"/>
      <c r="K84" s="70"/>
      <c r="L84" s="68"/>
      <c r="M84" s="71"/>
      <c r="N84" s="72"/>
      <c r="O84" s="73"/>
      <c r="P84" s="74"/>
      <c r="Q84" s="74"/>
      <c r="R84" s="75"/>
      <c r="S84" s="76">
        <f>M84+N84+O84+P84+Q84+R84</f>
        <v>0</v>
      </c>
      <c r="T84" s="77"/>
      <c r="U84" s="78"/>
      <c r="V84" s="267"/>
      <c r="AA84" s="11" t="s">
        <v>148</v>
      </c>
    </row>
    <row r="85" spans="1:27" ht="39.950000000000003" customHeight="1">
      <c r="A85" s="268" t="s">
        <v>92</v>
      </c>
      <c r="B85" s="63"/>
      <c r="C85" s="64"/>
      <c r="D85" s="65"/>
      <c r="E85" s="64"/>
      <c r="F85" s="261"/>
      <c r="G85" s="66"/>
      <c r="H85" s="67">
        <f t="shared" si="7"/>
        <v>0</v>
      </c>
      <c r="I85" s="167"/>
      <c r="J85" s="366"/>
      <c r="K85" s="70"/>
      <c r="L85" s="68"/>
      <c r="M85" s="71"/>
      <c r="N85" s="72"/>
      <c r="O85" s="73"/>
      <c r="P85" s="74"/>
      <c r="Q85" s="74"/>
      <c r="R85" s="75"/>
      <c r="S85" s="76">
        <f t="shared" si="8"/>
        <v>0</v>
      </c>
      <c r="T85" s="77"/>
      <c r="U85" s="78"/>
      <c r="V85" s="267"/>
      <c r="AA85" s="11" t="s">
        <v>149</v>
      </c>
    </row>
    <row r="86" spans="1:27" ht="39.950000000000003" hidden="1" customHeight="1">
      <c r="A86" s="62" t="s">
        <v>28</v>
      </c>
      <c r="B86" s="63"/>
      <c r="C86" s="64"/>
      <c r="D86" s="65"/>
      <c r="E86" s="64"/>
      <c r="F86" s="261"/>
      <c r="G86" s="66"/>
      <c r="H86" s="67">
        <f t="shared" si="7"/>
        <v>0</v>
      </c>
      <c r="I86" s="167"/>
      <c r="J86" s="366"/>
      <c r="K86" s="70"/>
      <c r="L86" s="68"/>
      <c r="M86" s="71"/>
      <c r="N86" s="72"/>
      <c r="O86" s="73"/>
      <c r="P86" s="74"/>
      <c r="Q86" s="74"/>
      <c r="R86" s="75"/>
      <c r="S86" s="76">
        <f t="shared" si="8"/>
        <v>0</v>
      </c>
      <c r="T86" s="77"/>
      <c r="U86" s="78"/>
      <c r="V86" s="267"/>
      <c r="AA86" s="11" t="s">
        <v>150</v>
      </c>
    </row>
    <row r="87" spans="1:27" ht="39.950000000000003" customHeight="1">
      <c r="A87" s="62" t="s">
        <v>151</v>
      </c>
      <c r="B87" s="85"/>
      <c r="C87" s="64"/>
      <c r="D87" s="65"/>
      <c r="E87" s="64"/>
      <c r="F87" s="261"/>
      <c r="G87" s="66"/>
      <c r="H87" s="86">
        <f>SUM(B87+C87+D87+E87+F87+G87)</f>
        <v>0</v>
      </c>
      <c r="I87" s="368"/>
      <c r="J87" s="369"/>
      <c r="K87" s="89"/>
      <c r="L87" s="87"/>
      <c r="M87" s="71"/>
      <c r="N87" s="72"/>
      <c r="O87" s="73"/>
      <c r="P87" s="74"/>
      <c r="Q87" s="74"/>
      <c r="R87" s="75"/>
      <c r="S87" s="90">
        <f t="shared" si="8"/>
        <v>0</v>
      </c>
      <c r="T87" s="77"/>
      <c r="U87" s="78"/>
      <c r="V87" s="267"/>
      <c r="AA87" s="11" t="s">
        <v>152</v>
      </c>
    </row>
    <row r="88" spans="1:27" ht="39.950000000000003" hidden="1" customHeight="1">
      <c r="A88" s="62" t="s">
        <v>32</v>
      </c>
      <c r="B88" s="82"/>
      <c r="C88" s="64"/>
      <c r="D88" s="83"/>
      <c r="E88" s="64"/>
      <c r="F88" s="261"/>
      <c r="G88" s="66"/>
      <c r="H88" s="67">
        <f>B88+C88+D88+E88+F88+G88</f>
        <v>0</v>
      </c>
      <c r="I88" s="167"/>
      <c r="J88" s="70"/>
      <c r="K88" s="70"/>
      <c r="L88" s="68"/>
      <c r="M88" s="91"/>
      <c r="N88" s="72"/>
      <c r="O88" s="92"/>
      <c r="P88" s="74"/>
      <c r="Q88" s="74"/>
      <c r="R88" s="75"/>
      <c r="S88" s="76">
        <f t="shared" si="8"/>
        <v>0</v>
      </c>
      <c r="T88" s="77"/>
      <c r="U88" s="92"/>
      <c r="V88" s="270"/>
      <c r="AA88" s="11" t="s">
        <v>153</v>
      </c>
    </row>
    <row r="89" spans="1:27" ht="39.950000000000003" customHeight="1">
      <c r="A89" s="62" t="s">
        <v>34</v>
      </c>
      <c r="B89" s="63"/>
      <c r="C89" s="64"/>
      <c r="D89" s="65"/>
      <c r="E89" s="64"/>
      <c r="F89" s="261"/>
      <c r="G89" s="66"/>
      <c r="H89" s="67">
        <f>B89+C89+D89+E89+F89+G89</f>
        <v>0</v>
      </c>
      <c r="I89" s="167"/>
      <c r="J89" s="366"/>
      <c r="K89" s="70"/>
      <c r="L89" s="68"/>
      <c r="M89" s="71"/>
      <c r="N89" s="72"/>
      <c r="O89" s="73"/>
      <c r="P89" s="74"/>
      <c r="Q89" s="74"/>
      <c r="R89" s="75"/>
      <c r="S89" s="76">
        <f t="shared" si="8"/>
        <v>0</v>
      </c>
      <c r="T89" s="77"/>
      <c r="U89" s="78"/>
      <c r="V89" s="267"/>
      <c r="AA89" s="11" t="s">
        <v>154</v>
      </c>
    </row>
    <row r="90" spans="1:27" ht="68.25" customHeight="1">
      <c r="A90" s="271" t="s">
        <v>155</v>
      </c>
      <c r="B90" s="63"/>
      <c r="C90" s="64"/>
      <c r="D90" s="65"/>
      <c r="E90" s="64"/>
      <c r="F90" s="261"/>
      <c r="G90" s="66"/>
      <c r="H90" s="67">
        <f>B90+C90+D90+E90+F90+G90</f>
        <v>0</v>
      </c>
      <c r="I90" s="167"/>
      <c r="J90" s="366"/>
      <c r="K90" s="70"/>
      <c r="L90" s="68"/>
      <c r="M90" s="71"/>
      <c r="N90" s="72"/>
      <c r="O90" s="73"/>
      <c r="P90" s="74"/>
      <c r="Q90" s="74"/>
      <c r="R90" s="75"/>
      <c r="S90" s="76">
        <f t="shared" si="8"/>
        <v>0</v>
      </c>
      <c r="T90" s="77"/>
      <c r="U90" s="78"/>
      <c r="V90" s="267"/>
      <c r="AA90" s="11" t="s">
        <v>156</v>
      </c>
    </row>
    <row r="91" spans="1:27" ht="82.5" customHeight="1">
      <c r="A91" s="370" t="s">
        <v>157</v>
      </c>
      <c r="B91" s="63">
        <v>317</v>
      </c>
      <c r="C91" s="273"/>
      <c r="D91" s="65"/>
      <c r="E91" s="273"/>
      <c r="F91" s="261"/>
      <c r="G91" s="66"/>
      <c r="H91" s="67">
        <f>B91+C91+D91+E91+F91+G91</f>
        <v>317</v>
      </c>
      <c r="I91" s="167"/>
      <c r="J91" s="366"/>
      <c r="K91" s="70"/>
      <c r="L91" s="68"/>
      <c r="M91" s="71"/>
      <c r="N91" s="152"/>
      <c r="O91" s="73"/>
      <c r="P91" s="74"/>
      <c r="Q91" s="74"/>
      <c r="R91" s="75"/>
      <c r="S91" s="76">
        <f>M91+N91+O91+P91+Q91+R91</f>
        <v>0</v>
      </c>
      <c r="T91" s="77"/>
      <c r="U91" s="78"/>
      <c r="V91" s="267"/>
      <c r="AA91" s="11" t="s">
        <v>158</v>
      </c>
    </row>
    <row r="92" spans="1:27" ht="56.25" customHeight="1" thickBot="1">
      <c r="A92" s="371" t="s">
        <v>159</v>
      </c>
      <c r="B92" s="63">
        <v>138</v>
      </c>
      <c r="C92" s="273"/>
      <c r="D92" s="65"/>
      <c r="E92" s="273"/>
      <c r="F92" s="261"/>
      <c r="G92" s="66"/>
      <c r="H92" s="67">
        <f>B92+C92+D92+E92+F92+G92</f>
        <v>138</v>
      </c>
      <c r="I92" s="167"/>
      <c r="J92" s="366"/>
      <c r="K92" s="70"/>
      <c r="L92" s="68"/>
      <c r="M92" s="275"/>
      <c r="N92" s="152"/>
      <c r="O92" s="276"/>
      <c r="P92" s="74"/>
      <c r="Q92" s="74"/>
      <c r="R92" s="75"/>
      <c r="S92" s="76">
        <f>M92+N92+O92+P92+Q92+R92</f>
        <v>0</v>
      </c>
      <c r="T92" s="77"/>
      <c r="U92" s="277"/>
      <c r="V92" s="270"/>
      <c r="AA92" s="11" t="s">
        <v>160</v>
      </c>
    </row>
    <row r="93" spans="1:27" ht="26.25" hidden="1" customHeight="1">
      <c r="A93" s="372"/>
      <c r="B93" s="279"/>
      <c r="C93" s="261"/>
      <c r="D93" s="280"/>
      <c r="E93" s="261"/>
      <c r="F93" s="261"/>
      <c r="G93" s="281"/>
      <c r="H93" s="282"/>
      <c r="I93" s="373"/>
      <c r="J93" s="374"/>
      <c r="K93" s="375"/>
      <c r="L93" s="283"/>
      <c r="M93" s="91"/>
      <c r="N93" s="75"/>
      <c r="O93" s="92"/>
      <c r="P93" s="319"/>
      <c r="Q93" s="319"/>
      <c r="R93" s="75"/>
      <c r="S93" s="76"/>
      <c r="T93" s="77"/>
      <c r="U93" s="92"/>
      <c r="V93" s="270"/>
      <c r="AA93" s="11" t="s">
        <v>161</v>
      </c>
    </row>
    <row r="94" spans="1:27" ht="26.25" hidden="1" customHeight="1">
      <c r="A94" s="372"/>
      <c r="B94" s="279"/>
      <c r="C94" s="261"/>
      <c r="D94" s="280"/>
      <c r="E94" s="261"/>
      <c r="F94" s="261"/>
      <c r="G94" s="281"/>
      <c r="H94" s="282"/>
      <c r="I94" s="373"/>
      <c r="J94" s="374"/>
      <c r="K94" s="375"/>
      <c r="L94" s="283"/>
      <c r="M94" s="91"/>
      <c r="N94" s="75"/>
      <c r="O94" s="92"/>
      <c r="P94" s="319"/>
      <c r="Q94" s="319"/>
      <c r="R94" s="75"/>
      <c r="S94" s="76"/>
      <c r="T94" s="77"/>
      <c r="U94" s="92"/>
      <c r="V94" s="270"/>
      <c r="AA94" s="11" t="s">
        <v>162</v>
      </c>
    </row>
    <row r="95" spans="1:27" ht="26.25" hidden="1" customHeight="1">
      <c r="A95" s="372"/>
      <c r="B95" s="279"/>
      <c r="C95" s="261"/>
      <c r="D95" s="280"/>
      <c r="E95" s="261"/>
      <c r="F95" s="261"/>
      <c r="G95" s="281"/>
      <c r="H95" s="282"/>
      <c r="I95" s="373"/>
      <c r="J95" s="374"/>
      <c r="K95" s="375"/>
      <c r="L95" s="283"/>
      <c r="M95" s="91"/>
      <c r="N95" s="75"/>
      <c r="O95" s="92"/>
      <c r="P95" s="319"/>
      <c r="Q95" s="319"/>
      <c r="R95" s="75"/>
      <c r="S95" s="76"/>
      <c r="T95" s="77"/>
      <c r="U95" s="92"/>
      <c r="V95" s="270"/>
      <c r="AA95" s="11" t="s">
        <v>163</v>
      </c>
    </row>
    <row r="96" spans="1:27" ht="26.25" hidden="1" customHeight="1" thickBot="1">
      <c r="A96" s="376"/>
      <c r="B96" s="377"/>
      <c r="C96" s="378"/>
      <c r="D96" s="379"/>
      <c r="E96" s="378"/>
      <c r="F96" s="261"/>
      <c r="G96" s="380"/>
      <c r="H96" s="291"/>
      <c r="I96" s="373"/>
      <c r="J96" s="381"/>
      <c r="K96" s="382"/>
      <c r="L96" s="283"/>
      <c r="M96" s="91"/>
      <c r="N96" s="106"/>
      <c r="O96" s="92"/>
      <c r="P96" s="325"/>
      <c r="Q96" s="325"/>
      <c r="R96" s="295"/>
      <c r="S96" s="296"/>
      <c r="T96" s="77"/>
      <c r="U96" s="92"/>
      <c r="V96" s="270"/>
      <c r="AA96" s="11" t="s">
        <v>164</v>
      </c>
    </row>
    <row r="97" spans="1:27" ht="63.75" customHeight="1">
      <c r="A97" s="383" t="s">
        <v>165</v>
      </c>
      <c r="B97" s="298"/>
      <c r="C97" s="133"/>
      <c r="D97" s="299"/>
      <c r="E97" s="133"/>
      <c r="F97" s="261"/>
      <c r="G97" s="300"/>
      <c r="H97" s="301">
        <f>B97+C97+D97+E97+F97+G97</f>
        <v>0</v>
      </c>
      <c r="I97" s="167"/>
      <c r="J97" s="384"/>
      <c r="K97" s="385"/>
      <c r="L97" s="68"/>
      <c r="M97" s="71"/>
      <c r="N97" s="139"/>
      <c r="O97" s="73"/>
      <c r="P97" s="304"/>
      <c r="Q97" s="304"/>
      <c r="R97" s="305"/>
      <c r="S97" s="306">
        <f>M97+N97+O97+P97+Q97+R97</f>
        <v>0</v>
      </c>
      <c r="T97" s="77"/>
      <c r="U97" s="78"/>
      <c r="V97" s="267"/>
      <c r="AA97" s="11" t="s">
        <v>166</v>
      </c>
    </row>
    <row r="98" spans="1:27" ht="72.75" customHeight="1">
      <c r="A98" s="307" t="s">
        <v>167</v>
      </c>
      <c r="B98" s="98">
        <v>86</v>
      </c>
      <c r="C98" s="64"/>
      <c r="D98" s="99"/>
      <c r="E98" s="64"/>
      <c r="F98" s="261"/>
      <c r="G98" s="100"/>
      <c r="H98" s="109">
        <f>B98+C98+D98+E98+F98+G98</f>
        <v>86</v>
      </c>
      <c r="I98" s="167"/>
      <c r="J98" s="386"/>
      <c r="K98" s="387"/>
      <c r="L98" s="68"/>
      <c r="M98" s="71"/>
      <c r="N98" s="72"/>
      <c r="O98" s="73"/>
      <c r="P98" s="74"/>
      <c r="Q98" s="74"/>
      <c r="R98" s="106"/>
      <c r="S98" s="111">
        <f>M98+N98+O98+P98+Q98+R98</f>
        <v>0</v>
      </c>
      <c r="T98" s="77"/>
      <c r="U98" s="78"/>
      <c r="V98" s="267"/>
      <c r="AA98" s="11" t="s">
        <v>168</v>
      </c>
    </row>
    <row r="99" spans="1:27" ht="68.25" customHeight="1">
      <c r="A99" s="309" t="s">
        <v>169</v>
      </c>
      <c r="B99" s="96">
        <v>12220</v>
      </c>
      <c r="C99" s="64"/>
      <c r="D99" s="65"/>
      <c r="E99" s="64"/>
      <c r="F99" s="261"/>
      <c r="G99" s="66"/>
      <c r="H99" s="67">
        <f>B99+C99+D99+E99+F99+G99</f>
        <v>12220</v>
      </c>
      <c r="I99" s="167"/>
      <c r="J99" s="366"/>
      <c r="K99" s="70"/>
      <c r="L99" s="68"/>
      <c r="M99" s="71"/>
      <c r="N99" s="72"/>
      <c r="O99" s="73"/>
      <c r="P99" s="74"/>
      <c r="Q99" s="74"/>
      <c r="R99" s="75"/>
      <c r="S99" s="76">
        <f>M99+N99+O99+P99+Q99+R99</f>
        <v>0</v>
      </c>
      <c r="T99" s="77"/>
      <c r="U99" s="78"/>
      <c r="V99" s="267"/>
      <c r="AA99" s="11" t="s">
        <v>170</v>
      </c>
    </row>
    <row r="100" spans="1:27" ht="57.75" hidden="1" customHeight="1" thickBot="1">
      <c r="A100" s="310" t="s">
        <v>58</v>
      </c>
      <c r="B100" s="311"/>
      <c r="C100" s="388"/>
      <c r="D100" s="312"/>
      <c r="E100" s="388"/>
      <c r="F100" s="261"/>
      <c r="G100" s="148"/>
      <c r="H100" s="156">
        <f>B100+C100+D100+E100+F100+G100</f>
        <v>0</v>
      </c>
      <c r="I100" s="167"/>
      <c r="J100" s="164"/>
      <c r="K100" s="164"/>
      <c r="L100" s="68"/>
      <c r="M100" s="151"/>
      <c r="N100" s="154"/>
      <c r="O100" s="154"/>
      <c r="P100" s="154"/>
      <c r="Q100" s="154"/>
      <c r="R100" s="154"/>
      <c r="S100" s="157">
        <f>M100+N100+O100+P100+Q100+R100</f>
        <v>0</v>
      </c>
      <c r="T100" s="77"/>
      <c r="U100" s="313"/>
      <c r="V100" s="314"/>
      <c r="AA100" s="11" t="s">
        <v>171</v>
      </c>
    </row>
    <row r="101" spans="1:27" ht="72.75" customHeight="1" thickBot="1">
      <c r="A101" s="307" t="s">
        <v>172</v>
      </c>
      <c r="B101" s="96">
        <v>37</v>
      </c>
      <c r="C101" s="273"/>
      <c r="D101" s="65"/>
      <c r="E101" s="273"/>
      <c r="F101" s="261"/>
      <c r="G101" s="66"/>
      <c r="H101" s="67">
        <f>B101+C101+D101+E101+F101+G101</f>
        <v>37</v>
      </c>
      <c r="I101" s="167"/>
      <c r="J101" s="366"/>
      <c r="K101" s="70"/>
      <c r="L101" s="68"/>
      <c r="M101" s="71"/>
      <c r="N101" s="152"/>
      <c r="O101" s="73"/>
      <c r="P101" s="74"/>
      <c r="Q101" s="74"/>
      <c r="R101" s="75"/>
      <c r="S101" s="76">
        <f>M101+N101+O101+P101+Q101+R101</f>
        <v>0</v>
      </c>
      <c r="T101" s="77"/>
      <c r="U101" s="78"/>
      <c r="V101" s="267"/>
      <c r="AA101" s="11" t="s">
        <v>173</v>
      </c>
    </row>
    <row r="102" spans="1:27" ht="26.25" hidden="1" customHeight="1">
      <c r="A102" s="315"/>
      <c r="B102" s="316"/>
      <c r="C102" s="261"/>
      <c r="D102" s="317"/>
      <c r="E102" s="261"/>
      <c r="F102" s="261"/>
      <c r="G102" s="318"/>
      <c r="H102" s="282"/>
      <c r="I102" s="373"/>
      <c r="J102" s="375"/>
      <c r="K102" s="375"/>
      <c r="L102" s="283"/>
      <c r="M102" s="71"/>
      <c r="N102" s="75"/>
      <c r="O102" s="73"/>
      <c r="P102" s="319"/>
      <c r="Q102" s="319"/>
      <c r="R102" s="75"/>
      <c r="S102" s="76"/>
      <c r="T102" s="77"/>
      <c r="U102" s="78"/>
      <c r="V102" s="267"/>
      <c r="AA102" s="11" t="s">
        <v>174</v>
      </c>
    </row>
    <row r="103" spans="1:27" ht="26.25" hidden="1" customHeight="1">
      <c r="A103" s="315"/>
      <c r="B103" s="316"/>
      <c r="C103" s="261"/>
      <c r="D103" s="317"/>
      <c r="E103" s="261"/>
      <c r="F103" s="261"/>
      <c r="G103" s="318"/>
      <c r="H103" s="282"/>
      <c r="I103" s="373"/>
      <c r="J103" s="375"/>
      <c r="K103" s="375"/>
      <c r="L103" s="283"/>
      <c r="M103" s="71"/>
      <c r="N103" s="75"/>
      <c r="O103" s="73"/>
      <c r="P103" s="319"/>
      <c r="Q103" s="319"/>
      <c r="R103" s="75"/>
      <c r="S103" s="76"/>
      <c r="T103" s="77"/>
      <c r="U103" s="78"/>
      <c r="V103" s="267"/>
      <c r="AA103" s="11" t="s">
        <v>175</v>
      </c>
    </row>
    <row r="104" spans="1:27" ht="26.25" hidden="1" customHeight="1">
      <c r="A104" s="315"/>
      <c r="B104" s="316"/>
      <c r="C104" s="261"/>
      <c r="D104" s="317"/>
      <c r="E104" s="261"/>
      <c r="F104" s="261"/>
      <c r="G104" s="318"/>
      <c r="H104" s="282"/>
      <c r="I104" s="373"/>
      <c r="J104" s="375"/>
      <c r="K104" s="375"/>
      <c r="L104" s="283"/>
      <c r="M104" s="71"/>
      <c r="N104" s="75"/>
      <c r="O104" s="73"/>
      <c r="P104" s="319"/>
      <c r="Q104" s="319"/>
      <c r="R104" s="75"/>
      <c r="S104" s="76"/>
      <c r="T104" s="77"/>
      <c r="U104" s="78"/>
      <c r="V104" s="267"/>
      <c r="AA104" s="11" t="s">
        <v>176</v>
      </c>
    </row>
    <row r="105" spans="1:27" ht="26.25" hidden="1" customHeight="1" thickBot="1">
      <c r="A105" s="188"/>
      <c r="B105" s="189"/>
      <c r="C105" s="378"/>
      <c r="D105" s="321"/>
      <c r="E105" s="378"/>
      <c r="F105" s="261"/>
      <c r="G105" s="322"/>
      <c r="H105" s="323"/>
      <c r="I105" s="373"/>
      <c r="J105" s="389"/>
      <c r="K105" s="389"/>
      <c r="L105" s="283"/>
      <c r="M105" s="103"/>
      <c r="N105" s="106"/>
      <c r="O105" s="104"/>
      <c r="P105" s="325"/>
      <c r="Q105" s="325"/>
      <c r="R105" s="106"/>
      <c r="S105" s="111"/>
      <c r="T105" s="77"/>
      <c r="U105" s="107"/>
      <c r="V105" s="267"/>
      <c r="AA105" s="11" t="s">
        <v>177</v>
      </c>
    </row>
    <row r="106" spans="1:27" ht="58.5" customHeight="1" thickBot="1">
      <c r="A106" s="193" t="s">
        <v>178</v>
      </c>
      <c r="B106" s="327">
        <f>SUM(B77:B96)-B89</f>
        <v>45716</v>
      </c>
      <c r="C106" s="195"/>
      <c r="D106" s="328">
        <f>SUM(D77:D96)-D89</f>
        <v>0</v>
      </c>
      <c r="E106" s="195"/>
      <c r="F106" s="261"/>
      <c r="G106" s="329">
        <f>SUM(G77:G96)-G89</f>
        <v>0</v>
      </c>
      <c r="H106" s="330">
        <f>SUM(H77:H96)-H89</f>
        <v>45716</v>
      </c>
      <c r="I106" s="373"/>
      <c r="J106" s="390">
        <f>SUM(J77:J96)-J89</f>
        <v>0</v>
      </c>
      <c r="K106" s="390">
        <f>SUM(K77:K96)-K89</f>
        <v>0</v>
      </c>
      <c r="L106" s="283"/>
      <c r="M106" s="332">
        <f>SUM(M77:M96)-M89</f>
        <v>0</v>
      </c>
      <c r="N106" s="201"/>
      <c r="O106" s="333">
        <f>SUM(O77:O96)-O89</f>
        <v>0</v>
      </c>
      <c r="P106" s="391">
        <f>SUM(P77:P96)-P89</f>
        <v>0</v>
      </c>
      <c r="Q106" s="333">
        <f>SUM(Q77:Q96)-Q89</f>
        <v>0</v>
      </c>
      <c r="R106" s="392"/>
      <c r="S106" s="334">
        <f>SUM(S77:S96)-S89</f>
        <v>0</v>
      </c>
      <c r="T106" s="77"/>
      <c r="U106" s="243">
        <f>SUM(U77:U96)-U89</f>
        <v>0</v>
      </c>
      <c r="V106" s="267">
        <f>SUM(V77:V96)-V89</f>
        <v>0</v>
      </c>
      <c r="AA106" s="11" t="s">
        <v>179</v>
      </c>
    </row>
    <row r="107" spans="1:27" ht="54.75" customHeight="1" thickBot="1">
      <c r="A107" s="207" t="s">
        <v>70</v>
      </c>
      <c r="B107" s="335">
        <f>SUM(B97:B105)</f>
        <v>12343</v>
      </c>
      <c r="C107" s="170"/>
      <c r="D107" s="336">
        <f>SUM(D97:D105)</f>
        <v>0</v>
      </c>
      <c r="E107" s="170"/>
      <c r="F107" s="261"/>
      <c r="G107" s="337">
        <f>SUM(G97:G105)</f>
        <v>0</v>
      </c>
      <c r="H107" s="338">
        <f>SUM(H97:H105)</f>
        <v>12343</v>
      </c>
      <c r="I107" s="373"/>
      <c r="J107" s="393">
        <f>SUM(J97:J105)</f>
        <v>0</v>
      </c>
      <c r="K107" s="393">
        <f>SUM(K97:K105)</f>
        <v>0</v>
      </c>
      <c r="L107" s="283"/>
      <c r="M107" s="253">
        <f>SUM(M97:M105)</f>
        <v>0</v>
      </c>
      <c r="N107" s="175"/>
      <c r="O107" s="255">
        <f>SUM(O97:O105)</f>
        <v>0</v>
      </c>
      <c r="P107" s="391">
        <f>SUM(P97:P105)</f>
        <v>0</v>
      </c>
      <c r="Q107" s="255">
        <f>SUM(Q97:Q105)</f>
        <v>0</v>
      </c>
      <c r="R107" s="392"/>
      <c r="S107" s="215">
        <f>SUM(S97:S105)</f>
        <v>0</v>
      </c>
      <c r="T107" s="77"/>
      <c r="U107" s="216">
        <f>SUM(U97:U105)</f>
        <v>0</v>
      </c>
      <c r="V107" s="267">
        <f>SUM(V97:V105)</f>
        <v>0</v>
      </c>
      <c r="AA107" s="11" t="s">
        <v>180</v>
      </c>
    </row>
    <row r="108" spans="1:27" ht="39.950000000000003" customHeight="1" thickBot="1">
      <c r="A108" s="217" t="s">
        <v>181</v>
      </c>
      <c r="B108" s="218">
        <f>B106+B107+B89</f>
        <v>58059</v>
      </c>
      <c r="C108" s="219"/>
      <c r="D108" s="220">
        <f>D106+D107+D89</f>
        <v>0</v>
      </c>
      <c r="E108" s="219"/>
      <c r="F108" s="261"/>
      <c r="G108" s="221">
        <f>G106+G107+G89</f>
        <v>0</v>
      </c>
      <c r="H108" s="222">
        <f>H106+H107+H89</f>
        <v>58059</v>
      </c>
      <c r="I108" s="223"/>
      <c r="J108" s="224">
        <f>J106+J107+J89</f>
        <v>0</v>
      </c>
      <c r="K108" s="394">
        <f>K106+K107+K89</f>
        <v>0</v>
      </c>
      <c r="L108" s="339"/>
      <c r="M108" s="225">
        <f>M106+M107+M89</f>
        <v>0</v>
      </c>
      <c r="N108" s="226"/>
      <c r="O108" s="226">
        <f>O106+O107+O89</f>
        <v>0</v>
      </c>
      <c r="P108" s="395">
        <f>P106+P107+P89</f>
        <v>0</v>
      </c>
      <c r="Q108" s="226">
        <f>Q106+Q107+Q89</f>
        <v>0</v>
      </c>
      <c r="R108" s="396"/>
      <c r="S108" s="229">
        <f>S106+S107+S89</f>
        <v>0</v>
      </c>
      <c r="T108" s="77"/>
      <c r="U108" s="227">
        <f>U106+U107+U89</f>
        <v>0</v>
      </c>
      <c r="V108" s="340">
        <f>V106+V107+V89</f>
        <v>0</v>
      </c>
      <c r="AA108" s="11" t="s">
        <v>182</v>
      </c>
    </row>
    <row r="109" spans="1:27" ht="31.5" customHeight="1">
      <c r="A109" s="397" t="s">
        <v>183</v>
      </c>
      <c r="B109" s="232"/>
      <c r="C109" s="233"/>
      <c r="D109" s="234"/>
      <c r="E109" s="233"/>
      <c r="F109" s="261"/>
      <c r="G109" s="235"/>
      <c r="H109" s="398">
        <f>B109+C109+D109+E109+F109+G109</f>
        <v>0</v>
      </c>
      <c r="I109" s="399"/>
      <c r="J109" s="400"/>
      <c r="K109" s="401"/>
      <c r="L109" s="342"/>
      <c r="M109" s="332"/>
      <c r="N109" s="240"/>
      <c r="O109" s="333"/>
      <c r="P109" s="345"/>
      <c r="Q109" s="345"/>
      <c r="R109" s="241"/>
      <c r="S109" s="242">
        <f>M109+N109+O109+P109+Q109+R109</f>
        <v>0</v>
      </c>
      <c r="T109" s="77"/>
      <c r="U109" s="402"/>
      <c r="V109" s="267"/>
      <c r="AA109" s="11" t="s">
        <v>184</v>
      </c>
    </row>
    <row r="110" spans="1:27" ht="34.5" customHeight="1" thickBot="1">
      <c r="A110" s="346" t="s">
        <v>185</v>
      </c>
      <c r="B110" s="403">
        <v>27</v>
      </c>
      <c r="C110" s="348"/>
      <c r="D110" s="404"/>
      <c r="E110" s="348"/>
      <c r="F110" s="261"/>
      <c r="G110" s="405"/>
      <c r="H110" s="406">
        <f>B110+C110+D110+E110+F110+G110</f>
        <v>27</v>
      </c>
      <c r="I110" s="399"/>
      <c r="J110" s="407"/>
      <c r="K110" s="408"/>
      <c r="L110" s="342"/>
      <c r="M110" s="71"/>
      <c r="N110" s="354"/>
      <c r="O110" s="73"/>
      <c r="P110" s="74"/>
      <c r="Q110" s="74"/>
      <c r="R110" s="409"/>
      <c r="S110" s="111">
        <f>M110+N110+O110+P110+Q110+R110</f>
        <v>0</v>
      </c>
      <c r="T110" s="77"/>
      <c r="U110" s="92"/>
      <c r="V110" s="355"/>
      <c r="AA110" s="11" t="s">
        <v>186</v>
      </c>
    </row>
    <row r="111" spans="1:27" ht="42" customHeight="1" thickBot="1">
      <c r="A111" s="346" t="s">
        <v>187</v>
      </c>
      <c r="B111" s="403">
        <v>12</v>
      </c>
      <c r="C111" s="246"/>
      <c r="D111" s="404"/>
      <c r="E111" s="246"/>
      <c r="F111" s="261"/>
      <c r="G111" s="405"/>
      <c r="H111" s="406">
        <f>B111+C111+D111+E111+F111+G111</f>
        <v>12</v>
      </c>
      <c r="I111" s="399"/>
      <c r="J111" s="407"/>
      <c r="K111" s="408"/>
      <c r="L111" s="342"/>
      <c r="M111" s="71"/>
      <c r="N111" s="254"/>
      <c r="O111" s="73"/>
      <c r="P111" s="74"/>
      <c r="Q111" s="74"/>
      <c r="R111" s="409"/>
      <c r="S111" s="111">
        <f>M111+N111+O111+P111+Q111+R111</f>
        <v>0</v>
      </c>
      <c r="T111" s="77"/>
      <c r="U111" s="92"/>
      <c r="V111" s="410"/>
      <c r="AA111" s="11" t="s">
        <v>188</v>
      </c>
    </row>
    <row r="112" spans="1:27" ht="49.5" customHeight="1" thickBot="1">
      <c r="A112" s="411" t="s">
        <v>189</v>
      </c>
      <c r="B112" s="412">
        <f>B38+B72+B108</f>
        <v>1521774</v>
      </c>
      <c r="C112" s="413"/>
      <c r="D112" s="414">
        <f>D38+D72+D108</f>
        <v>0</v>
      </c>
      <c r="E112" s="413"/>
      <c r="F112" s="261"/>
      <c r="G112" s="415">
        <f>G38+G72+G108</f>
        <v>361164</v>
      </c>
      <c r="H112" s="416">
        <f>H38+H72+H108</f>
        <v>1882938</v>
      </c>
      <c r="I112" s="417"/>
      <c r="J112" s="418">
        <f>J38+J72+J108</f>
        <v>590872</v>
      </c>
      <c r="K112" s="418">
        <f>K38+K72+K108</f>
        <v>0</v>
      </c>
      <c r="L112" s="419"/>
      <c r="M112" s="420">
        <f>M38+M72+M108</f>
        <v>0</v>
      </c>
      <c r="N112" s="421"/>
      <c r="O112" s="421">
        <f>O38+O72+O108</f>
        <v>0</v>
      </c>
      <c r="P112" s="395">
        <f>P38+P72+P108</f>
        <v>0</v>
      </c>
      <c r="Q112" s="421">
        <f>Q38+Q72+Q108</f>
        <v>0</v>
      </c>
      <c r="R112" s="396"/>
      <c r="S112" s="422">
        <f>S38+S72+S108</f>
        <v>0</v>
      </c>
      <c r="T112" s="77"/>
      <c r="U112" s="423">
        <f>U38+U72+U108</f>
        <v>0</v>
      </c>
      <c r="V112" s="424">
        <f>V38+V72+V108</f>
        <v>0</v>
      </c>
      <c r="AA112" s="11" t="s">
        <v>190</v>
      </c>
    </row>
    <row r="113" spans="1:27" ht="62.25" customHeight="1" thickBot="1">
      <c r="A113" s="425"/>
      <c r="B113" s="426"/>
      <c r="C113" s="426"/>
      <c r="D113" s="427"/>
      <c r="E113" s="427"/>
      <c r="F113" s="428"/>
      <c r="G113" s="427"/>
      <c r="H113" s="427"/>
      <c r="I113" s="429"/>
      <c r="J113" s="429"/>
      <c r="K113" s="430"/>
      <c r="L113" s="429"/>
      <c r="M113" s="431"/>
      <c r="N113" s="431"/>
      <c r="O113" s="431"/>
      <c r="P113" s="432"/>
      <c r="Q113" s="431"/>
      <c r="R113" s="432"/>
      <c r="S113" s="433"/>
      <c r="T113" s="77"/>
      <c r="U113" s="434"/>
      <c r="V113" s="435"/>
    </row>
    <row r="114" spans="1:27" ht="52.5" customHeight="1" thickBot="1">
      <c r="A114" s="436" t="s">
        <v>191</v>
      </c>
      <c r="B114" s="437">
        <v>126023</v>
      </c>
      <c r="C114" s="438"/>
      <c r="D114" s="439"/>
      <c r="E114" s="438"/>
      <c r="F114" s="261"/>
      <c r="G114" s="440">
        <v>28205</v>
      </c>
      <c r="H114" s="441">
        <f>B114+C114+D114+E114+F114+G114</f>
        <v>154228</v>
      </c>
      <c r="I114" s="442"/>
      <c r="J114" s="443">
        <v>39575</v>
      </c>
      <c r="K114" s="444"/>
      <c r="L114" s="445"/>
      <c r="M114" s="446"/>
      <c r="N114" s="447"/>
      <c r="O114" s="448"/>
      <c r="P114" s="449"/>
      <c r="Q114" s="448"/>
      <c r="R114" s="449"/>
      <c r="S114" s="450">
        <f>M114+N114+O114+Q114</f>
        <v>0</v>
      </c>
      <c r="T114" s="77"/>
      <c r="U114" s="449"/>
      <c r="V114" s="451"/>
      <c r="AA114" s="11" t="s">
        <v>192</v>
      </c>
    </row>
    <row r="115" spans="1:27" ht="46.5" customHeight="1" thickBot="1">
      <c r="A115" s="452" t="s">
        <v>193</v>
      </c>
      <c r="B115" s="453">
        <f>B39+B73+B109</f>
        <v>0</v>
      </c>
      <c r="C115" s="454"/>
      <c r="D115" s="455">
        <f>D39+D73+D109</f>
        <v>0</v>
      </c>
      <c r="E115" s="454"/>
      <c r="F115" s="261"/>
      <c r="G115" s="456">
        <f>G39+G73+G109</f>
        <v>0</v>
      </c>
      <c r="H115" s="457">
        <f>H39+H73+H109</f>
        <v>0</v>
      </c>
      <c r="I115" s="442"/>
      <c r="J115" s="458">
        <f>J39+J73+J109</f>
        <v>0</v>
      </c>
      <c r="K115" s="444">
        <f>K39+K73+K109</f>
        <v>0</v>
      </c>
      <c r="L115" s="445"/>
      <c r="M115" s="459">
        <f>M39+M73+M109</f>
        <v>0</v>
      </c>
      <c r="N115" s="460"/>
      <c r="O115" s="461">
        <f>O39+O73+O109</f>
        <v>0</v>
      </c>
      <c r="P115" s="462">
        <f>P39+P73+P109</f>
        <v>0</v>
      </c>
      <c r="Q115" s="461">
        <f>Q39+Q73+Q109</f>
        <v>0</v>
      </c>
      <c r="R115" s="462"/>
      <c r="S115" s="463">
        <f>S39+S73+S109</f>
        <v>0</v>
      </c>
      <c r="T115" s="77"/>
      <c r="U115" s="464">
        <f>U39+U73+U109</f>
        <v>0</v>
      </c>
      <c r="V115" s="465">
        <f>V39+V73+V109</f>
        <v>0</v>
      </c>
      <c r="AA115" s="11" t="s">
        <v>194</v>
      </c>
    </row>
    <row r="116" spans="1:27" ht="54" customHeight="1" thickBot="1">
      <c r="A116" s="466" t="s">
        <v>195</v>
      </c>
      <c r="B116" s="467">
        <f>(B40+B41)+(B74+B75)+(B110+B111)</f>
        <v>3136</v>
      </c>
      <c r="C116" s="468"/>
      <c r="D116" s="467">
        <f>(D40+D41)+(D74+D75)+(D110+D111)</f>
        <v>0</v>
      </c>
      <c r="E116" s="468"/>
      <c r="F116" s="261"/>
      <c r="G116" s="467">
        <f>(G40+G41)+(G74+G75)+(G110+G111)</f>
        <v>130</v>
      </c>
      <c r="H116" s="467">
        <f>(H40+H41)+(H74+H75)+(H110+H111)</f>
        <v>3266</v>
      </c>
      <c r="I116" s="442"/>
      <c r="J116" s="467">
        <f>(J40+J41)+(J74+J75)+(J110+J111)</f>
        <v>583</v>
      </c>
      <c r="K116" s="444">
        <f>K40+K74+K110</f>
        <v>0</v>
      </c>
      <c r="L116" s="445"/>
      <c r="M116" s="469">
        <f>(M40+M41)+(M74+M75)+(M110+M111)</f>
        <v>0</v>
      </c>
      <c r="N116" s="470"/>
      <c r="O116" s="471">
        <f>(O40+O41)+(O74+O75)+(O110+O111)</f>
        <v>0</v>
      </c>
      <c r="P116" s="472">
        <f>P40+P74+P75+P110+P111</f>
        <v>0</v>
      </c>
      <c r="Q116" s="471">
        <f>(Q40+Q41)+(Q74+Q75)+(Q110+Q111)</f>
        <v>0</v>
      </c>
      <c r="R116" s="472">
        <f>R40+R74+R75+R110+R111</f>
        <v>0</v>
      </c>
      <c r="S116" s="473">
        <f>(S40+S41)+(S74+S75)+(S110+S111)</f>
        <v>0</v>
      </c>
      <c r="T116" s="474"/>
      <c r="U116" s="475">
        <f>(U40+U41)+(U74+U75)+(U110+U111)</f>
        <v>0</v>
      </c>
      <c r="V116" s="476">
        <f>V40+V74+V110</f>
        <v>0</v>
      </c>
      <c r="AA116" s="11" t="s">
        <v>196</v>
      </c>
    </row>
    <row r="117" spans="1:27" s="485" customFormat="1" ht="45.75" customHeight="1" thickBot="1">
      <c r="A117" s="477" t="s">
        <v>197</v>
      </c>
      <c r="B117" s="478">
        <v>564</v>
      </c>
      <c r="C117" s="468"/>
      <c r="D117" s="479"/>
      <c r="E117" s="480"/>
      <c r="F117" s="261"/>
      <c r="G117" s="481"/>
      <c r="H117" s="482">
        <v>564</v>
      </c>
      <c r="I117" s="483"/>
      <c r="J117" s="484">
        <v>174</v>
      </c>
      <c r="L117" s="10"/>
      <c r="M117" s="213"/>
      <c r="N117" s="470"/>
      <c r="O117" s="486"/>
      <c r="P117" s="487"/>
      <c r="Q117" s="486"/>
      <c r="R117" s="487"/>
      <c r="S117" s="488"/>
      <c r="T117" s="442"/>
      <c r="U117" s="489"/>
      <c r="V117" s="490"/>
      <c r="AA117" s="11" t="s">
        <v>198</v>
      </c>
    </row>
    <row r="118" spans="1:27" s="485" customFormat="1" ht="35.25" hidden="1" customHeight="1" thickBot="1">
      <c r="A118" s="491"/>
      <c r="B118" s="492" t="s">
        <v>199</v>
      </c>
      <c r="C118" s="493"/>
      <c r="D118" s="494"/>
      <c r="E118" s="492" t="s">
        <v>200</v>
      </c>
      <c r="F118" s="493"/>
      <c r="G118" s="493"/>
      <c r="H118" s="492" t="s">
        <v>201</v>
      </c>
      <c r="I118" s="493"/>
      <c r="J118" s="494"/>
      <c r="K118" s="495"/>
      <c r="L118" s="496"/>
      <c r="Q118" s="497"/>
      <c r="R118" s="497"/>
      <c r="S118" s="10"/>
      <c r="T118" s="10"/>
      <c r="U118" s="9"/>
      <c r="V118" s="9"/>
      <c r="AA118" s="498"/>
    </row>
    <row r="119" spans="1:27" ht="94.5" hidden="1" customHeight="1" thickBot="1">
      <c r="A119" s="10"/>
      <c r="B119" s="499" t="s">
        <v>202</v>
      </c>
      <c r="C119" s="500" t="s">
        <v>203</v>
      </c>
      <c r="D119" s="501" t="s">
        <v>204</v>
      </c>
      <c r="E119" s="499" t="s">
        <v>202</v>
      </c>
      <c r="F119" s="500" t="s">
        <v>203</v>
      </c>
      <c r="G119" s="501" t="s">
        <v>204</v>
      </c>
      <c r="H119" s="499" t="s">
        <v>202</v>
      </c>
      <c r="I119" s="500" t="s">
        <v>203</v>
      </c>
      <c r="J119" s="501" t="s">
        <v>204</v>
      </c>
      <c r="K119" s="502"/>
      <c r="L119" s="502"/>
      <c r="M119" s="10"/>
      <c r="N119" s="10"/>
      <c r="Q119" s="502"/>
      <c r="R119" s="502"/>
      <c r="T119" s="10"/>
      <c r="U119" s="502"/>
      <c r="V119" s="502"/>
      <c r="AA119" s="498"/>
    </row>
    <row r="120" spans="1:27" ht="65.25" hidden="1" customHeight="1" thickBot="1">
      <c r="A120" s="503"/>
      <c r="B120" s="504"/>
      <c r="C120" s="505"/>
      <c r="D120" s="506"/>
      <c r="E120" s="504"/>
      <c r="F120" s="505"/>
      <c r="G120" s="506"/>
      <c r="H120" s="504"/>
      <c r="I120" s="505"/>
      <c r="J120" s="506"/>
      <c r="K120" s="445"/>
      <c r="L120" s="445"/>
      <c r="M120" s="10"/>
      <c r="N120" s="10"/>
      <c r="Q120" s="445"/>
      <c r="R120" s="445"/>
      <c r="T120" s="10"/>
      <c r="U120" s="445"/>
      <c r="V120" s="445"/>
      <c r="AA120" s="11" t="s">
        <v>205</v>
      </c>
    </row>
    <row r="121" spans="1:27" ht="67.5" hidden="1" customHeight="1" thickBot="1">
      <c r="A121" s="503"/>
      <c r="B121" s="504"/>
      <c r="C121" s="505"/>
      <c r="D121" s="506"/>
      <c r="E121" s="504"/>
      <c r="F121" s="505"/>
      <c r="G121" s="506"/>
      <c r="H121" s="504"/>
      <c r="I121" s="505"/>
      <c r="J121" s="506"/>
      <c r="K121" s="445"/>
      <c r="L121" s="445"/>
      <c r="M121" s="10"/>
      <c r="N121" s="10"/>
      <c r="Q121" s="445"/>
      <c r="R121" s="445"/>
      <c r="T121" s="10"/>
      <c r="U121" s="445"/>
      <c r="V121" s="445"/>
      <c r="AA121" s="11" t="s">
        <v>206</v>
      </c>
    </row>
    <row r="122" spans="1:27" ht="60.75" hidden="1" customHeight="1" thickBot="1">
      <c r="A122" s="507"/>
      <c r="B122" s="508"/>
      <c r="C122" s="509"/>
      <c r="D122" s="510"/>
      <c r="E122" s="508"/>
      <c r="F122" s="509"/>
      <c r="G122" s="510"/>
      <c r="H122" s="508"/>
      <c r="I122" s="509"/>
      <c r="J122" s="510"/>
      <c r="K122" s="445"/>
      <c r="L122" s="445"/>
      <c r="M122" s="10"/>
      <c r="N122" s="10"/>
      <c r="Q122" s="445"/>
      <c r="R122" s="445"/>
      <c r="T122" s="10"/>
      <c r="U122" s="445"/>
      <c r="V122" s="445"/>
      <c r="AA122" s="11" t="s">
        <v>207</v>
      </c>
    </row>
    <row r="123" spans="1:27" ht="30" hidden="1" customHeight="1" thickBot="1">
      <c r="A123" s="511"/>
      <c r="B123" s="512"/>
      <c r="C123" s="513"/>
      <c r="D123" s="514"/>
      <c r="E123" s="515"/>
      <c r="F123" s="515"/>
      <c r="G123" s="515"/>
      <c r="H123" s="512"/>
      <c r="I123" s="516"/>
      <c r="J123" s="517"/>
      <c r="K123" s="518"/>
      <c r="L123" s="516"/>
      <c r="M123" s="513"/>
      <c r="N123" s="514"/>
      <c r="O123" s="512"/>
      <c r="P123" s="517"/>
      <c r="Q123" s="518"/>
      <c r="R123" s="518"/>
      <c r="S123" s="519"/>
      <c r="T123" s="520"/>
      <c r="U123" s="518"/>
      <c r="V123" s="518"/>
      <c r="AA123" s="11" t="s">
        <v>208</v>
      </c>
    </row>
    <row r="124" spans="1:27" ht="30" hidden="1" customHeight="1" thickBot="1">
      <c r="A124" s="511"/>
      <c r="B124" s="521"/>
      <c r="C124" s="522"/>
      <c r="D124" s="523"/>
      <c r="E124" s="524"/>
      <c r="F124" s="524"/>
      <c r="G124" s="524"/>
      <c r="H124" s="521"/>
      <c r="I124" s="516"/>
      <c r="J124" s="525"/>
      <c r="K124" s="525"/>
      <c r="L124" s="516"/>
      <c r="M124" s="522"/>
      <c r="N124" s="523"/>
      <c r="O124" s="521"/>
      <c r="P124" s="525"/>
      <c r="Q124" s="525"/>
      <c r="R124" s="525"/>
      <c r="S124" s="522"/>
      <c r="T124" s="526"/>
      <c r="U124" s="525"/>
      <c r="V124" s="525"/>
      <c r="AA124" s="11" t="s">
        <v>209</v>
      </c>
    </row>
    <row r="125" spans="1:27" ht="30" hidden="1" customHeight="1" thickBot="1">
      <c r="A125" s="527"/>
      <c r="B125" s="528"/>
      <c r="C125" s="529"/>
      <c r="D125" s="530"/>
      <c r="E125" s="531"/>
      <c r="F125" s="531"/>
      <c r="G125" s="531"/>
      <c r="H125" s="528"/>
      <c r="I125" s="516"/>
      <c r="J125" s="532"/>
      <c r="K125" s="532"/>
      <c r="L125" s="516"/>
      <c r="M125" s="529"/>
      <c r="N125" s="530"/>
      <c r="O125" s="528"/>
      <c r="P125" s="532"/>
      <c r="Q125" s="532"/>
      <c r="R125" s="532"/>
      <c r="S125" s="529"/>
      <c r="T125" s="533"/>
      <c r="U125" s="532"/>
      <c r="V125" s="532"/>
      <c r="AA125" s="11" t="s">
        <v>210</v>
      </c>
    </row>
    <row r="126" spans="1:27" ht="65.25" customHeight="1">
      <c r="A126" s="534"/>
      <c r="B126" s="10"/>
      <c r="D126" s="10"/>
      <c r="E126" s="10"/>
      <c r="F126" s="10"/>
      <c r="G126" s="10"/>
      <c r="H126" s="535" t="str">
        <f>IF(H112&gt;0,IF(H114=0,"IRAP NON valorizzata",""),"")</f>
        <v/>
      </c>
      <c r="I126" s="10"/>
      <c r="J126" s="10"/>
      <c r="K126" s="10"/>
      <c r="L126" s="10"/>
      <c r="M126" s="10"/>
      <c r="N126" s="10"/>
      <c r="S126" s="535" t="str">
        <f>IF(S112&gt;0,IF(S114=0,"IRAP NON valorizzata",""),"")</f>
        <v/>
      </c>
      <c r="U126" s="536"/>
      <c r="V126" s="10"/>
    </row>
    <row r="127" spans="1:27" ht="45" hidden="1" customHeight="1" thickBot="1">
      <c r="A127" s="537"/>
      <c r="B127" s="12" t="s">
        <v>211</v>
      </c>
      <c r="C127" s="538"/>
      <c r="D127" s="538"/>
      <c r="E127" s="539"/>
      <c r="F127" s="539"/>
      <c r="G127" s="539"/>
      <c r="H127" s="539"/>
      <c r="I127" s="539"/>
      <c r="J127" s="539"/>
      <c r="K127" s="539"/>
      <c r="L127" s="539"/>
      <c r="M127" s="539"/>
      <c r="N127" s="539"/>
      <c r="O127" s="539"/>
      <c r="P127" s="539"/>
      <c r="Q127" s="539"/>
      <c r="R127" s="539"/>
      <c r="U127" s="539"/>
      <c r="V127" s="539"/>
    </row>
    <row r="128" spans="1:27" ht="45.75" hidden="1" customHeight="1" thickBot="1">
      <c r="A128" s="540" t="s">
        <v>212</v>
      </c>
      <c r="B128" s="541"/>
      <c r="C128" s="542"/>
      <c r="D128" s="542"/>
      <c r="E128" s="445"/>
      <c r="F128" s="445"/>
      <c r="G128" s="445"/>
      <c r="H128" s="534"/>
      <c r="I128" s="534"/>
      <c r="J128" s="534"/>
      <c r="K128" s="534"/>
      <c r="L128" s="534"/>
      <c r="M128" s="534"/>
      <c r="N128" s="534"/>
      <c r="O128" s="534"/>
      <c r="P128" s="534"/>
      <c r="Q128" s="534"/>
      <c r="R128" s="534"/>
      <c r="S128" s="534"/>
      <c r="U128" s="534"/>
      <c r="V128" s="534"/>
    </row>
    <row r="129" spans="3:22" ht="46.5" customHeight="1">
      <c r="C129" s="16"/>
      <c r="F129" s="543"/>
      <c r="H129" s="10"/>
      <c r="I129" s="10"/>
      <c r="J129" s="10"/>
      <c r="K129" s="10"/>
      <c r="L129" s="10"/>
      <c r="M129" s="10"/>
      <c r="N129" s="10"/>
      <c r="U129" s="10"/>
      <c r="V129" s="10"/>
    </row>
    <row r="130" spans="3:22" ht="45.75" customHeight="1">
      <c r="C130" s="16"/>
      <c r="F130" s="543"/>
      <c r="H130" s="539"/>
      <c r="I130" s="539"/>
      <c r="J130" s="539"/>
      <c r="K130" s="539"/>
      <c r="L130" s="539"/>
      <c r="M130" s="539"/>
      <c r="N130" s="539"/>
      <c r="O130" s="539"/>
      <c r="P130" s="539"/>
      <c r="Q130" s="539"/>
      <c r="R130" s="539"/>
      <c r="U130" s="539"/>
      <c r="V130" s="539"/>
    </row>
    <row r="131" spans="3:22" ht="18.75">
      <c r="C131" s="16"/>
      <c r="F131" s="534"/>
      <c r="G131" s="534"/>
      <c r="H131" s="534"/>
      <c r="I131" s="534"/>
      <c r="J131" s="534"/>
      <c r="K131" s="534"/>
      <c r="L131" s="534"/>
      <c r="M131" s="534"/>
      <c r="N131" s="534"/>
      <c r="O131" s="534"/>
      <c r="P131" s="534"/>
      <c r="Q131" s="534"/>
      <c r="R131" s="534"/>
      <c r="S131" s="534"/>
      <c r="U131" s="534"/>
      <c r="V131" s="534"/>
    </row>
    <row r="134" spans="3:22" ht="25.5" customHeight="1">
      <c r="H134" s="10"/>
      <c r="I134" s="10"/>
      <c r="J134" s="10"/>
      <c r="K134" s="10"/>
      <c r="L134" s="10"/>
      <c r="M134" s="10"/>
      <c r="N134" s="10"/>
      <c r="T134" s="10"/>
      <c r="U134" s="10"/>
      <c r="V134" s="10"/>
    </row>
    <row r="135" spans="3:22" ht="25.5" customHeight="1">
      <c r="O135" s="544"/>
      <c r="P135" s="544"/>
      <c r="Q135" s="544"/>
      <c r="R135" s="544"/>
      <c r="S135" s="544"/>
      <c r="T135" s="544"/>
    </row>
    <row r="136" spans="3:22" ht="39" customHeight="1">
      <c r="H136" s="545"/>
      <c r="I136" s="545"/>
      <c r="J136" s="545"/>
      <c r="K136" s="545"/>
      <c r="L136" s="545"/>
      <c r="M136" s="10"/>
      <c r="U136" s="545"/>
      <c r="V136" s="545"/>
    </row>
    <row r="137" spans="3:22" ht="25.5" customHeight="1">
      <c r="O137" s="546"/>
      <c r="P137" s="546"/>
      <c r="Q137" s="546"/>
      <c r="R137" s="546"/>
      <c r="S137" s="536"/>
    </row>
    <row r="138" spans="3:22" ht="25.5" customHeight="1">
      <c r="S138" s="547"/>
    </row>
    <row r="139" spans="3:22" ht="25.5" customHeight="1">
      <c r="T139" s="10"/>
    </row>
  </sheetData>
  <sheetProtection password="D544" sheet="1" objects="1" scenarios="1"/>
  <mergeCells count="7">
    <mergeCell ref="H1:O1"/>
    <mergeCell ref="A3:D3"/>
    <mergeCell ref="B4:K4"/>
    <mergeCell ref="M4:V4"/>
    <mergeCell ref="B118:D118"/>
    <mergeCell ref="E118:G118"/>
    <mergeCell ref="H118:J118"/>
  </mergeCells>
  <conditionalFormatting sqref="H126">
    <cfRule type="notContainsBlanks" dxfId="1" priority="2" stopIfTrue="1">
      <formula>LEN(TRIM(H126))&gt;0</formula>
    </cfRule>
  </conditionalFormatting>
  <conditionalFormatting sqref="S126">
    <cfRule type="notContainsBlanks" dxfId="0" priority="1" stopIfTrue="1">
      <formula>LEN(TRIM(S126))&gt;0</formula>
    </cfRule>
  </conditionalFormatting>
  <dataValidations count="2">
    <dataValidation type="whole" allowBlank="1" showInputMessage="1" showErrorMessage="1" error="La cella accetta solo valori interi positivi fino a 9.999.999" sqref="B113:S113 U113:V113 B123:V125 O117:S117 T32:T41 T7:T19 T43:T75 T77:T117 T21:T30">
      <formula1>0</formula1>
      <formula2>9999999999</formula2>
    </dataValidation>
    <dataValidation type="whole" allowBlank="1" showInputMessage="1" showErrorMessage="1" error="La cella accetta solo valori interi da - 9.999.999 fino a 9.999.999" sqref="E128:G128 U112:V112 Q120:R122 U75 U114:V116 B120:L122 U120:V122 U111 B43:E75 N117 C117 E117:F117 F42:F112 U43:V74 U77:V110 G43:S75 F5 U41 B77:E112 G77:S112 U7:V40 B7:S41 B114:S116">
      <formula1>-9999999999</formula1>
      <formula2>9999999999</formula2>
    </dataValidation>
  </dataValidations>
  <printOptions horizontalCentered="1"/>
  <pageMargins left="0.23622047244094491" right="0.23622047244094491" top="0.39370078740157483" bottom="0.39370078740157483" header="0.19685039370078741" footer="0.19685039370078741"/>
  <pageSetup paperSize="9" scale="22" fitToHeight="2" orientation="landscape"/>
  <headerFooter alignWithMargins="0">
    <oddHeader>&amp;C&amp;12Modello A - di cui TD</oddHeader>
  </headerFooter>
  <rowBreaks count="1" manualBreakCount="1">
    <brk id="7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di cui Modello A TD assist</vt:lpstr>
      <vt:lpstr>'di cui Modello A TD assist'!Area_stampa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perruccirosanna</dc:creator>
  <cp:lastModifiedBy>perruccirosanna</cp:lastModifiedBy>
  <dcterms:created xsi:type="dcterms:W3CDTF">2022-04-01T15:04:42Z</dcterms:created>
  <dcterms:modified xsi:type="dcterms:W3CDTF">2022-04-01T15:05:43Z</dcterms:modified>
</cp:coreProperties>
</file>