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votorossella\Documenti 2005\Amministrazione trasparente\2021\Assetto organizzativo 2021\"/>
    </mc:Choice>
  </mc:AlternateContent>
  <bookViews>
    <workbookView xWindow="-15" yWindow="-15" windowWidth="21660" windowHeight="4995"/>
  </bookViews>
  <sheets>
    <sheet name="assetto organizzativo" sheetId="5" r:id="rId1"/>
  </sheets>
  <definedNames>
    <definedName name="_xlnm._FilterDatabase" localSheetId="0" hidden="1">'assetto organizzativo'!$A$2:$O$90</definedName>
    <definedName name="_xlnm.Print_Titles" localSheetId="0">'assetto organizzativo'!$1:$2</definedName>
  </definedNames>
  <calcPr calcId="162913"/>
</workbook>
</file>

<file path=xl/calcChain.xml><?xml version="1.0" encoding="utf-8"?>
<calcChain xmlns="http://schemas.openxmlformats.org/spreadsheetml/2006/main">
  <c r="C74" i="5" l="1"/>
  <c r="E74" i="5"/>
  <c r="F74" i="5"/>
  <c r="H74" i="5"/>
  <c r="J74" i="5"/>
  <c r="N74" i="5"/>
  <c r="O74" i="5"/>
  <c r="E77" i="5"/>
  <c r="J77" i="5"/>
  <c r="L77" i="5"/>
  <c r="N77" i="5"/>
  <c r="O77" i="5"/>
  <c r="C80" i="5"/>
  <c r="E80" i="5"/>
  <c r="H80" i="5"/>
  <c r="J80" i="5"/>
  <c r="L80" i="5"/>
  <c r="N80" i="5"/>
  <c r="O80" i="5"/>
  <c r="N68" i="5"/>
  <c r="J68" i="5"/>
  <c r="N39" i="5"/>
  <c r="J26" i="5"/>
  <c r="I22" i="5"/>
  <c r="J7" i="5"/>
  <c r="N90" i="5"/>
  <c r="J90" i="5"/>
  <c r="N84" i="5"/>
  <c r="N82" i="5"/>
  <c r="N51" i="5"/>
  <c r="N26" i="5"/>
  <c r="N22" i="5"/>
  <c r="N7" i="5"/>
  <c r="E90" i="5"/>
  <c r="E68" i="5"/>
  <c r="E56" i="5"/>
  <c r="E51" i="5"/>
  <c r="E39" i="5"/>
  <c r="E26" i="5"/>
  <c r="E22" i="5"/>
  <c r="E7" i="5"/>
  <c r="F82" i="5"/>
  <c r="F68" i="5"/>
  <c r="F56" i="5"/>
  <c r="F51" i="5"/>
  <c r="F92" i="5" l="1"/>
  <c r="C7" i="5"/>
  <c r="H26" i="5"/>
  <c r="C26" i="5"/>
  <c r="O39" i="5" l="1"/>
  <c r="L39" i="5"/>
  <c r="J39" i="5"/>
  <c r="H39" i="5"/>
  <c r="H51" i="5"/>
  <c r="C51" i="5"/>
  <c r="C39" i="5"/>
  <c r="L26" i="5"/>
  <c r="H22" i="5"/>
  <c r="C22" i="5"/>
  <c r="J22" i="5"/>
  <c r="O56" i="5"/>
  <c r="O90" i="5"/>
  <c r="L90" i="5"/>
  <c r="H90" i="5"/>
  <c r="C90" i="5"/>
  <c r="L84" i="5"/>
  <c r="J84" i="5"/>
  <c r="H84" i="5"/>
  <c r="E84" i="5"/>
  <c r="C84" i="5"/>
  <c r="O82" i="5"/>
  <c r="L82" i="5"/>
  <c r="J82" i="5"/>
  <c r="H82" i="5"/>
  <c r="E82" i="5"/>
  <c r="C82" i="5"/>
  <c r="H68" i="5"/>
  <c r="C68" i="5"/>
  <c r="N56" i="5"/>
  <c r="N92" i="5" s="1"/>
  <c r="L56" i="5"/>
  <c r="J56" i="5"/>
  <c r="H56" i="5"/>
  <c r="C56" i="5"/>
  <c r="L51" i="5"/>
  <c r="J51" i="5"/>
  <c r="O7" i="5"/>
  <c r="L7" i="5"/>
  <c r="H7" i="5"/>
  <c r="E92" i="5" l="1"/>
  <c r="J92" i="5"/>
  <c r="O92" i="5"/>
  <c r="L92" i="5"/>
  <c r="C92" i="5"/>
  <c r="H92" i="5"/>
</calcChain>
</file>

<file path=xl/sharedStrings.xml><?xml version="1.0" encoding="utf-8"?>
<sst xmlns="http://schemas.openxmlformats.org/spreadsheetml/2006/main" count="278" uniqueCount="262">
  <si>
    <t>Strutture complesse</t>
  </si>
  <si>
    <t>Copertura posizione</t>
  </si>
  <si>
    <t>Incarico da assegnare</t>
  </si>
  <si>
    <t xml:space="preserve">Strutture semplici afferenza s.c. </t>
  </si>
  <si>
    <t>Direzione Sanitaria</t>
  </si>
  <si>
    <t>Ematopatologia</t>
  </si>
  <si>
    <t>Fisica medica</t>
  </si>
  <si>
    <t>Gianfranco
Scaperrotta</t>
  </si>
  <si>
    <t>Davide Scaramuzza</t>
  </si>
  <si>
    <t>Alfonso Marchianò</t>
  </si>
  <si>
    <t>Riccardo Valdagni</t>
  </si>
  <si>
    <t>Laura Lozza</t>
  </si>
  <si>
    <t>Radioterapia 2</t>
  </si>
  <si>
    <t>Paolo Corradini</t>
  </si>
  <si>
    <t>Maura Massimino</t>
  </si>
  <si>
    <t>Carla Ripamonti</t>
  </si>
  <si>
    <t>Filippo de Braud</t>
  </si>
  <si>
    <t>Oncologia medica genitourinaria</t>
  </si>
  <si>
    <t>Oncologia medica melanomi</t>
  </si>
  <si>
    <t>Cardiologia</t>
  </si>
  <si>
    <t>Oncologia medica toraco-polmonare</t>
  </si>
  <si>
    <t>Dipartimento di Chirurgia</t>
  </si>
  <si>
    <t>Vincenzo Mazzaferro</t>
  </si>
  <si>
    <t>Enrico Regalia</t>
  </si>
  <si>
    <t>Anna Colombetti</t>
  </si>
  <si>
    <t xml:space="preserve">Chirurgia generale oncologica in fascia pediatrica </t>
  </si>
  <si>
    <t>Mario Santinami</t>
  </si>
  <si>
    <t>Alessandro Gronchi</t>
  </si>
  <si>
    <t>Francesco Raspagliesi</t>
  </si>
  <si>
    <t>Ugo Pastorino</t>
  </si>
  <si>
    <t>Roberto Salvioni</t>
  </si>
  <si>
    <t xml:space="preserve">Chirurgia del testicolo </t>
  </si>
  <si>
    <t>Nicola Nicolai</t>
  </si>
  <si>
    <t>Augusto Caraceni</t>
  </si>
  <si>
    <t>Direzione Scientifica</t>
  </si>
  <si>
    <t>Epidemiologia analitica e impatto sanitario</t>
  </si>
  <si>
    <t>Biomarcatori</t>
  </si>
  <si>
    <t>Elda Tagliabue</t>
  </si>
  <si>
    <t>Genomica tumorale</t>
  </si>
  <si>
    <t>Immunobiologia dei tumori umani</t>
  </si>
  <si>
    <t>Andrea Anichini</t>
  </si>
  <si>
    <t xml:space="preserve">Meccanismi molecolari </t>
  </si>
  <si>
    <t>Immunoterapia dei tumori umani</t>
  </si>
  <si>
    <t>Licia Rivoltini</t>
  </si>
  <si>
    <t>Affari generali e legali</t>
  </si>
  <si>
    <t>Antonio Cannarozzo</t>
  </si>
  <si>
    <t>Provveditorato</t>
  </si>
  <si>
    <t>Silvia Sansone</t>
  </si>
  <si>
    <t>Paola De Martino</t>
  </si>
  <si>
    <t>Risorse economiche e finanziarie e libera professione</t>
  </si>
  <si>
    <t>Progetti e servizi tecnici</t>
  </si>
  <si>
    <t>Strutture in staff</t>
  </si>
  <si>
    <t>Luigi Mariani</t>
  </si>
  <si>
    <t>Farmacia</t>
  </si>
  <si>
    <t>Gabriella Saibene</t>
  </si>
  <si>
    <t>Radioprotezione</t>
  </si>
  <si>
    <t>Anna Brusa</t>
  </si>
  <si>
    <t>Farmacoeconomia e acquisti</t>
  </si>
  <si>
    <t>Barbara Re</t>
  </si>
  <si>
    <t>Patologia urologica e genitale maschile e diagnostica istopatologica dell'adulto</t>
  </si>
  <si>
    <t>Patologia dei tessuti molli e dell'osso e diagnostica istopatologica generale e dell'età evolutiva</t>
  </si>
  <si>
    <t>Siranoush Manoukian</t>
  </si>
  <si>
    <t>Maria Angela Greco</t>
  </si>
  <si>
    <t>Marco Guzzo</t>
  </si>
  <si>
    <t>Antonello Cabras</t>
  </si>
  <si>
    <t>Paola Collini</t>
  </si>
  <si>
    <t>Giuseppe Procopio</t>
  </si>
  <si>
    <t>Massimo Di Nicola</t>
  </si>
  <si>
    <t xml:space="preserve">Delia Mezzanzanica
</t>
  </si>
  <si>
    <t>Totale strutture</t>
  </si>
  <si>
    <t>Totale complessivo strutture</t>
  </si>
  <si>
    <t>Strutture semplici afferenza dipartimentale e strutture in staff</t>
  </si>
  <si>
    <t>Sergio Villa</t>
  </si>
  <si>
    <t>Anna Roli</t>
  </si>
  <si>
    <t xml:space="preserve"> Controllo di gestione</t>
  </si>
  <si>
    <t>Trasferimento tecnologico (TTO)</t>
  </si>
  <si>
    <t>Ingegneria clinica</t>
  </si>
  <si>
    <t>Direzione medica di presidio</t>
  </si>
  <si>
    <t>Farmacia studi clinici e sperimentali</t>
  </si>
  <si>
    <t>Coordinamento organizzativo reparto solventi</t>
  </si>
  <si>
    <t xml:space="preserve">Cure palliative, terapia del dolore e riabilitazione </t>
  </si>
  <si>
    <t>Terapia intensiva</t>
  </si>
  <si>
    <t>Chirurgia generale indirizzo oncologico 2 (colon-retto)</t>
  </si>
  <si>
    <t>Chirurgia generale indirizzo oncologico 3 (senologia)</t>
  </si>
  <si>
    <t>Chirurgia generale indirizzo oncologico 4 (melanomi e sarcomi)</t>
  </si>
  <si>
    <t xml:space="preserve">Endoscopia diagnostica e chirurgia endoscopica </t>
  </si>
  <si>
    <t>Chirurgia toracica</t>
  </si>
  <si>
    <t xml:space="preserve">Organizzazione trapianti di fegato </t>
  </si>
  <si>
    <t>Chirurgia maxillo-facciale</t>
  </si>
  <si>
    <t>Chirurgia dei sarcomi</t>
  </si>
  <si>
    <t>Day surgery e chirurgia ambulatoriale</t>
  </si>
  <si>
    <t>Dipartimento di Patologia diagnostica e laboratorio</t>
  </si>
  <si>
    <t xml:space="preserve"> Dipartimento Gestione amministrativa</t>
  </si>
  <si>
    <t>Pediatria oncologica</t>
  </si>
  <si>
    <t>Immunoematologia e Medicina trasfusionale (SIMT)</t>
  </si>
  <si>
    <t>Psicologia clinica</t>
  </si>
  <si>
    <t>Medicina nucleare</t>
  </si>
  <si>
    <t>Radiologia senologica</t>
  </si>
  <si>
    <t>Radioterapia dei tumori della mammella</t>
  </si>
  <si>
    <t>Radioterapia pediatrica</t>
  </si>
  <si>
    <t>Radiologia tradizionale</t>
  </si>
  <si>
    <t>Radiologia pediatrica</t>
  </si>
  <si>
    <t>Ecografia interventistica</t>
  </si>
  <si>
    <t>Interventistica oncologica vascolare epatobiliare</t>
  </si>
  <si>
    <t xml:space="preserve">PET clinica </t>
  </si>
  <si>
    <t>Epidemiologia clinica e organizzazione trials</t>
  </si>
  <si>
    <t>Immunologia molecolare</t>
  </si>
  <si>
    <t>Terapie molecolari</t>
  </si>
  <si>
    <t>Umberto Cortinovis</t>
  </si>
  <si>
    <t>Marco Maccauro</t>
  </si>
  <si>
    <t>Michela Casanova</t>
  </si>
  <si>
    <t>Andrea Ferrari</t>
  </si>
  <si>
    <t>Filippo Spreafico</t>
  </si>
  <si>
    <t>Monica Terenziani</t>
  </si>
  <si>
    <t>Claudia Lombardo</t>
  </si>
  <si>
    <t>Flavio Arienti</t>
  </si>
  <si>
    <t xml:space="preserve">Giuseppe Capri </t>
  </si>
  <si>
    <t>Immunoterapia clinica dei tumori e terapie innovative</t>
  </si>
  <si>
    <t>Paolo Casali</t>
  </si>
  <si>
    <t xml:space="preserve">Filiberto Belli </t>
  </si>
  <si>
    <t>Marcello Deraco</t>
  </si>
  <si>
    <t>Roberto Patuzzo</t>
  </si>
  <si>
    <t>Andrea Mancini</t>
  </si>
  <si>
    <t xml:space="preserve">Antonino Ditto </t>
  </si>
  <si>
    <t>Milena Sant</t>
  </si>
  <si>
    <t>Nadia Zaffaroni</t>
  </si>
  <si>
    <t>Castelli Chiara (ssd)</t>
  </si>
  <si>
    <t>Monica Rodolfo (ssd)</t>
  </si>
  <si>
    <t>Cecilia Melani (Dir)</t>
  </si>
  <si>
    <t xml:space="preserve">Carlo Spreafico </t>
  </si>
  <si>
    <t>Rodolfo Lanocita</t>
  </si>
  <si>
    <t>Carlo Morosi</t>
  </si>
  <si>
    <t>Alessandra Alessi</t>
  </si>
  <si>
    <r>
      <t xml:space="preserve">Direzione Scientifica
</t>
    </r>
    <r>
      <rPr>
        <b/>
        <sz val="10"/>
        <rFont val="Calibri"/>
        <family val="2"/>
      </rPr>
      <t>Dott. Giovanni Apolone</t>
    </r>
    <r>
      <rPr>
        <sz val="10"/>
        <rFont val="Calibri"/>
        <family val="2"/>
      </rPr>
      <t xml:space="preserve">
</t>
    </r>
  </si>
  <si>
    <t>Maria Di Bartolomeo</t>
  </si>
  <si>
    <t>Secondo Folli</t>
  </si>
  <si>
    <t>Roberto Boffi</t>
  </si>
  <si>
    <t>Giuseppe Rosito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</si>
  <si>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Antonio Cannarozzo</t>
    </r>
  </si>
  <si>
    <t>Vito Ladisa</t>
  </si>
  <si>
    <t>Emanuele Pignoli</t>
  </si>
  <si>
    <t xml:space="preserve">Anatomia patologica 1 </t>
  </si>
  <si>
    <t>Dipartimento di Oncologia medica ed Ematologia</t>
  </si>
  <si>
    <t>Oncologia medica Gastroenterologica</t>
  </si>
  <si>
    <t>Lisa Licitra</t>
  </si>
  <si>
    <t>Day Hospital e terapia ambulatoriale oncologica</t>
  </si>
  <si>
    <t>Oncologia - Cure di supporto al paziente</t>
  </si>
  <si>
    <t>Consulenza genetica oncologica</t>
  </si>
  <si>
    <t>Roberto Luksch</t>
  </si>
  <si>
    <t>Dipartimento di Area critica e di supporto</t>
  </si>
  <si>
    <t>Tumori peritoneali</t>
  </si>
  <si>
    <t>Oncologia chirurgica urologica</t>
  </si>
  <si>
    <t>Ginecologia oncologica</t>
  </si>
  <si>
    <t>Terapia medica ginecologica</t>
  </si>
  <si>
    <t>Roberto Agresti</t>
  </si>
  <si>
    <t>Pneumologia</t>
  </si>
  <si>
    <t>Chirurgia plastica - Laser terapia</t>
  </si>
  <si>
    <t>Dipartimento di Diagnostica per immagini e Radioterapia</t>
  </si>
  <si>
    <t>Radiologia diagnostica ed interventistica</t>
  </si>
  <si>
    <t>Laura Frigerio</t>
  </si>
  <si>
    <t>Dipartimento di Ricerca applicata e sviluppo tecnologico</t>
  </si>
  <si>
    <t>Piattaforma di biologia integrata</t>
  </si>
  <si>
    <t>Patologia sperimentale</t>
  </si>
  <si>
    <t>Bioinformatica e biostatistica</t>
  </si>
  <si>
    <t>Stabulario</t>
  </si>
  <si>
    <t>Dipartimento di Ricerca</t>
  </si>
  <si>
    <t>Epidemiologia e prevenzione</t>
  </si>
  <si>
    <r>
      <rPr>
        <i/>
        <sz val="8"/>
        <rFont val="Calibri"/>
        <family val="2"/>
      </rPr>
      <t xml:space="preserve">interim
</t>
    </r>
    <r>
      <rPr>
        <sz val="8"/>
        <rFont val="Calibri"/>
        <family val="2"/>
      </rPr>
      <t>Gabriella Sozzi</t>
    </r>
  </si>
  <si>
    <t>Radioterapia dei tumori genitourinari</t>
  </si>
  <si>
    <t xml:space="preserve">Terapia medico nucleare ed endocrinologia </t>
  </si>
  <si>
    <t>Epidemiologia ambientale</t>
  </si>
  <si>
    <t>Paolo Contiero</t>
  </si>
  <si>
    <t>Registro tumori</t>
  </si>
  <si>
    <t>Giovanna Tagliabue</t>
  </si>
  <si>
    <t>Medicina predittiva: basi molecolari, rischio genetico e test genetici</t>
  </si>
  <si>
    <t>Bersagli molecolari</t>
  </si>
  <si>
    <t>Tumori ereditari dell'apparato digerente</t>
  </si>
  <si>
    <t>Epidemiologia genetica e Farmacogenomica</t>
  </si>
  <si>
    <t>Epidemiologia valutativa</t>
  </si>
  <si>
    <t>Giacomo Manenti</t>
  </si>
  <si>
    <t>Information Communication Technology e Servizi Informativi Aziendali</t>
  </si>
  <si>
    <t xml:space="preserve"> Gestione Amministrativa servizi sanitari e Convenzioni</t>
  </si>
  <si>
    <t>SITRA</t>
  </si>
  <si>
    <t>Raccordi istituzionali, comunicazione e fund raising</t>
  </si>
  <si>
    <t>Controllo strategico, raccordi affari legali e patrimonio</t>
  </si>
  <si>
    <t>Risorse umane e Relazioni sindacali</t>
  </si>
  <si>
    <t>FF
Nadia Zaffaroni</t>
  </si>
  <si>
    <t>Farmacologia molecolare</t>
  </si>
  <si>
    <t>Claudia Borreani</t>
  </si>
  <si>
    <t>Direttore 
Prof. Filippo de Braud</t>
  </si>
  <si>
    <t>Michele Del Vecchio</t>
  </si>
  <si>
    <t>Paolo Radice</t>
  </si>
  <si>
    <t>Controllo contratti</t>
  </si>
  <si>
    <t>Sistema qualità, formazione e protezione dati</t>
  </si>
  <si>
    <t>Giancarlo Pruneri</t>
  </si>
  <si>
    <t>Direttore
Dott. Alfonso Marchianò</t>
  </si>
  <si>
    <t>Marco Vitellaro</t>
  </si>
  <si>
    <t>Franco Valenza</t>
  </si>
  <si>
    <t>Paolo Verderio</t>
  </si>
  <si>
    <t>Chirurgia plastica</t>
  </si>
  <si>
    <t>Statistica medica e biometria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</si>
  <si>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Luigi Mariani</t>
    </r>
  </si>
  <si>
    <t xml:space="preserve">
Vittorio Krogh</t>
  </si>
  <si>
    <t>Roberta Pavesi</t>
  </si>
  <si>
    <t>Massimo Milione</t>
  </si>
  <si>
    <t>Fabio Maria Carmine Turazza</t>
  </si>
  <si>
    <t xml:space="preserve">Carlo Materazzo
</t>
  </si>
  <si>
    <t>Joseph Ottolenghi
(ssd)</t>
  </si>
  <si>
    <t>Senologia chirurgica integrata</t>
  </si>
  <si>
    <t>Giuseppe Giacco</t>
  </si>
  <si>
    <t>Pierangelo Spada</t>
  </si>
  <si>
    <t xml:space="preserve">
Daniele Morelli</t>
  </si>
  <si>
    <t>Medicina di  laboratorio (Analisi chimico-cliniche)</t>
  </si>
  <si>
    <r>
      <rPr>
        <i/>
        <sz val="8"/>
        <rFont val="Calibri"/>
        <family val="2"/>
      </rPr>
      <t xml:space="preserve">
</t>
    </r>
    <r>
      <rPr>
        <sz val="8"/>
        <rFont val="Calibri"/>
        <family val="2"/>
      </rPr>
      <t>Mario Paolo Colombo</t>
    </r>
  </si>
  <si>
    <t>Attività di Rianimazione e terapia intensiva - nutrizione parenterale</t>
  </si>
  <si>
    <r>
      <rPr>
        <i/>
        <sz val="8"/>
        <rFont val="Calibri"/>
        <family val="2"/>
      </rPr>
      <t xml:space="preserve">interim
</t>
    </r>
    <r>
      <rPr>
        <sz val="8"/>
        <rFont val="Calibri"/>
        <family val="2"/>
      </rPr>
      <t>Silvia  Sansone</t>
    </r>
  </si>
  <si>
    <r>
      <t xml:space="preserve">Direzione Amministrativa
</t>
    </r>
    <r>
      <rPr>
        <b/>
        <sz val="10"/>
        <rFont val="Calibri"/>
        <family val="2"/>
      </rPr>
      <t>Dott. Andrea Frignani</t>
    </r>
    <r>
      <rPr>
        <sz val="10"/>
        <rFont val="Calibri"/>
        <family val="2"/>
      </rPr>
      <t xml:space="preserve">
</t>
    </r>
  </si>
  <si>
    <t>Direttore 
Prof. Giancarlo Pruneri</t>
  </si>
  <si>
    <t>Direttore 
Prof. Franco Valenza</t>
  </si>
  <si>
    <t>Direttore
Dott. Roberto Salvioni</t>
  </si>
  <si>
    <r>
      <t>Direttore</t>
    </r>
    <r>
      <rPr>
        <b/>
        <i/>
        <sz val="8"/>
        <rFont val="Calibri"/>
        <family val="2"/>
      </rPr>
      <t xml:space="preserve"> Interim 
</t>
    </r>
    <r>
      <rPr>
        <b/>
        <sz val="8"/>
        <rFont val="Calibri"/>
        <family val="2"/>
      </rPr>
      <t>Dott. Andrea Frignani</t>
    </r>
  </si>
  <si>
    <r>
      <t xml:space="preserve">Direzione Generale
</t>
    </r>
    <r>
      <rPr>
        <b/>
        <sz val="10"/>
        <rFont val="Calibri"/>
        <family val="2"/>
      </rPr>
      <t xml:space="preserve">Dott. Stefano Manfredi
</t>
    </r>
    <r>
      <rPr>
        <sz val="10"/>
        <rFont val="Calibri"/>
        <family val="2"/>
      </rPr>
      <t xml:space="preserve">
</t>
    </r>
  </si>
  <si>
    <t>Direttore
Dott.Mario Paolo Colombo</t>
  </si>
  <si>
    <r>
      <rPr>
        <i/>
        <sz val="8"/>
        <rFont val="Calibri"/>
        <family val="2"/>
      </rPr>
      <t xml:space="preserve">
</t>
    </r>
    <r>
      <rPr>
        <sz val="8"/>
        <rFont val="Calibri"/>
        <family val="2"/>
      </rPr>
      <t>Ettore Seregni</t>
    </r>
  </si>
  <si>
    <t>Maurizio 
Cosimelli</t>
  </si>
  <si>
    <t>FF
Vittorio Krogh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</si>
  <si>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Andrea Frignani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</si>
  <si>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Franco Valenza</t>
    </r>
  </si>
  <si>
    <t>Posti di funzione disponibile</t>
  </si>
  <si>
    <r>
      <t xml:space="preserve">Presidente Consiglio di Amministrazione
</t>
    </r>
    <r>
      <rPr>
        <b/>
        <sz val="10"/>
        <rFont val="Calibri"/>
        <family val="2"/>
      </rPr>
      <t xml:space="preserve">Dott. Marco Luigi Votta
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</si>
  <si>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Roberto Salvioni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</si>
  <si>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Nadia Zaffaroni</t>
    </r>
  </si>
  <si>
    <r>
      <t>interim Giacomo Manenti</t>
    </r>
    <r>
      <rPr>
        <i/>
        <sz val="8"/>
        <rFont val="Calibri"/>
        <family val="2"/>
      </rPr>
      <t xml:space="preserve">
</t>
    </r>
  </si>
  <si>
    <r>
      <rPr>
        <b/>
        <i/>
        <sz val="8"/>
        <rFont val="Calibri"/>
        <family val="2"/>
      </rPr>
      <t>Interim</t>
    </r>
    <r>
      <rPr>
        <b/>
        <sz val="8"/>
        <rFont val="Calibri"/>
        <family val="2"/>
      </rPr>
      <t xml:space="preserve">
Prof. Giancarlo Pruneri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</si>
  <si>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Mario Santinami</t>
    </r>
  </si>
  <si>
    <r>
      <t xml:space="preserve">Direzione Sanitaria
</t>
    </r>
    <r>
      <rPr>
        <b/>
        <sz val="10"/>
        <rFont val="Calibri"/>
        <family val="2"/>
      </rPr>
      <t>D.ssa Aida Andreassi</t>
    </r>
    <r>
      <rPr>
        <sz val="10"/>
        <rFont val="Calibri"/>
        <family val="2"/>
      </rPr>
      <t xml:space="preserve">
</t>
    </r>
  </si>
  <si>
    <t>Anatomia patologica 2 
Direzione Universitaria</t>
  </si>
  <si>
    <t>Oncologia medica 1
Direzione Universitaria</t>
  </si>
  <si>
    <t>Oncologia medica 2 - Tumori mesenchimali dell'adulto e tumori rari
Direzione Universitaria</t>
  </si>
  <si>
    <t>Oncologia medica 3 - Tumori testa - collo
Direzione Universitaria</t>
  </si>
  <si>
    <t>Ematologia
Direzione Universitaria</t>
  </si>
  <si>
    <t>Anestesia e rianimazione
Direzione Universitaria</t>
  </si>
  <si>
    <t>Chirurgia generale indirizzo oncologico 1 (EGP)
Direzione Universitaria</t>
  </si>
  <si>
    <t>ORL
già Direzione Universitaria</t>
  </si>
  <si>
    <t>Radioterapia 1
Direzione Universitaria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</si>
  <si>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Anna Maria Cerrotta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</si>
  <si>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Giovanna Pomponi</t>
    </r>
  </si>
  <si>
    <t>Anna Maria Cerrotta</t>
  </si>
  <si>
    <t>Incarichi alta spec. su Dipartimento /s.s.d.</t>
  </si>
  <si>
    <t>Referente
Valentina Sinno</t>
  </si>
  <si>
    <t>Incarichi alta spec. su s.c.</t>
  </si>
  <si>
    <t>Clinical Trials Center</t>
  </si>
  <si>
    <t>Direzione Amministrativa</t>
  </si>
  <si>
    <t>Presidenza</t>
  </si>
  <si>
    <t>Dipartimento</t>
  </si>
  <si>
    <t>Marina Chiara Garassino
(aspettativa)</t>
  </si>
  <si>
    <t>\</t>
  </si>
  <si>
    <t>Laura Ferrari</t>
  </si>
  <si>
    <t>Davide Biasoni</t>
  </si>
  <si>
    <r>
      <t xml:space="preserve">ASSETTO ORGANIZZATIVO    INT - MILANO
</t>
    </r>
    <r>
      <rPr>
        <sz val="10"/>
        <rFont val="Calibri"/>
        <family val="2"/>
      </rPr>
      <t xml:space="preserve">Deliberazione CdA 14/2/2017 n. 97F approvata con DGR n. X/6251 DEL 20 febbraio 2017
</t>
    </r>
    <r>
      <rPr>
        <b/>
        <sz val="10"/>
        <rFont val="Calibri"/>
        <family val="2"/>
      </rPr>
      <t>aggiornamento ottobre  2021</t>
    </r>
  </si>
  <si>
    <t>Antonino Inveninato</t>
  </si>
  <si>
    <t>Alberto Tringali
(dal 16-10-2021)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</si>
</sst>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alibri"/>
      <family val="2"/>
    </font>
    <font>
      <b/>
      <sz val="14"/>
      <name val="Calibri"/>
      <family val="2"/>
    </font>
    <font>
      <b/>
      <sz val="8"/>
      <name val="Calibri"/>
      <family val="2"/>
    </font>
    <font>
      <b/>
      <sz val="8"/>
      <color indexed="9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sz val="11"/>
      <color indexed="8"/>
      <name val="Calibri"/>
      <family val="2"/>
    </font>
    <font>
      <i/>
      <sz val="8"/>
      <name val="Calibri"/>
      <family val="2"/>
    </font>
    <font>
      <b/>
      <i/>
      <sz val="8"/>
      <name val="Calibri"/>
      <family val="2"/>
    </font>
    <font>
      <sz val="8"/>
      <color rgb="FFFF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276">
    <xf numFmtId="0" fontId="0" fillId="0" borderId="0" xfId="0"/>
    <xf numFmtId="0" fontId="3" fillId="0" borderId="0" xfId="4" applyFont="1" applyAlignment="1">
      <alignment wrapText="1"/>
    </xf>
    <xf numFmtId="0" fontId="3" fillId="0" borderId="0" xfId="4" applyFont="1" applyAlignment="1">
      <alignment horizontal="center" wrapText="1"/>
    </xf>
    <xf numFmtId="0" fontId="7" fillId="3" borderId="1" xfId="4" applyFont="1" applyFill="1" applyBorder="1" applyAlignment="1">
      <alignment horizontal="center" vertical="center" wrapText="1"/>
    </xf>
    <xf numFmtId="0" fontId="7" fillId="0" borderId="3" xfId="4" applyFont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0" fontId="7" fillId="3" borderId="0" xfId="4" applyFont="1" applyFill="1" applyBorder="1" applyAlignment="1">
      <alignment horizontal="center" vertical="center" wrapText="1"/>
    </xf>
    <xf numFmtId="0" fontId="7" fillId="3" borderId="5" xfId="4" applyFont="1" applyFill="1" applyBorder="1" applyAlignment="1">
      <alignment horizontal="center" vertical="center" wrapText="1"/>
    </xf>
    <xf numFmtId="0" fontId="5" fillId="5" borderId="11" xfId="4" applyFont="1" applyFill="1" applyBorder="1" applyAlignment="1">
      <alignment horizontal="center" vertical="center" wrapText="1"/>
    </xf>
    <xf numFmtId="0" fontId="5" fillId="5" borderId="3" xfId="4" applyFont="1" applyFill="1" applyBorder="1" applyAlignment="1">
      <alignment horizontal="center" vertical="center" wrapText="1"/>
    </xf>
    <xf numFmtId="0" fontId="7" fillId="5" borderId="3" xfId="4" applyFont="1" applyFill="1" applyBorder="1" applyAlignment="1">
      <alignment horizontal="center" vertical="center" wrapText="1"/>
    </xf>
    <xf numFmtId="0" fontId="7" fillId="0" borderId="12" xfId="4" applyFont="1" applyBorder="1" applyAlignment="1">
      <alignment horizontal="center" vertical="center" wrapText="1"/>
    </xf>
    <xf numFmtId="0" fontId="3" fillId="5" borderId="1" xfId="4" applyFont="1" applyFill="1" applyBorder="1" applyAlignment="1">
      <alignment horizontal="center" vertical="center" wrapText="1"/>
    </xf>
    <xf numFmtId="0" fontId="7" fillId="6" borderId="1" xfId="4" applyFont="1" applyFill="1" applyBorder="1" applyAlignment="1">
      <alignment horizontal="center" vertical="center" wrapText="1"/>
    </xf>
    <xf numFmtId="0" fontId="5" fillId="5" borderId="13" xfId="4" applyFont="1" applyFill="1" applyBorder="1" applyAlignment="1">
      <alignment horizontal="center" vertical="center" wrapText="1"/>
    </xf>
    <xf numFmtId="0" fontId="5" fillId="5" borderId="0" xfId="4" applyFont="1" applyFill="1" applyBorder="1" applyAlignment="1">
      <alignment horizontal="center" vertical="center" wrapText="1"/>
    </xf>
    <xf numFmtId="0" fontId="5" fillId="5" borderId="5" xfId="4" applyFont="1" applyFill="1" applyBorder="1" applyAlignment="1">
      <alignment horizontal="center" vertical="center" wrapText="1"/>
    </xf>
    <xf numFmtId="0" fontId="7" fillId="0" borderId="14" xfId="4" applyFont="1" applyBorder="1" applyAlignment="1">
      <alignment horizontal="center" vertical="center" wrapText="1"/>
    </xf>
    <xf numFmtId="43" fontId="5" fillId="5" borderId="3" xfId="1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9" xfId="4" applyFont="1" applyBorder="1" applyAlignment="1">
      <alignment horizontal="center" vertical="center" wrapText="1"/>
    </xf>
    <xf numFmtId="43" fontId="5" fillId="5" borderId="13" xfId="1" applyFont="1" applyFill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 wrapText="1"/>
    </xf>
    <xf numFmtId="0" fontId="5" fillId="0" borderId="16" xfId="4" applyFont="1" applyBorder="1" applyAlignment="1">
      <alignment horizontal="center" vertical="center" wrapText="1"/>
    </xf>
    <xf numFmtId="0" fontId="7" fillId="4" borderId="2" xfId="4" applyFont="1" applyFill="1" applyBorder="1" applyAlignment="1">
      <alignment horizontal="center" vertical="center" wrapText="1"/>
    </xf>
    <xf numFmtId="0" fontId="3" fillId="3" borderId="0" xfId="4" applyFont="1" applyFill="1" applyBorder="1" applyAlignment="1">
      <alignment wrapText="1"/>
    </xf>
    <xf numFmtId="0" fontId="3" fillId="0" borderId="1" xfId="4" applyFont="1" applyBorder="1" applyAlignment="1">
      <alignment horizontal="center" vertical="center" wrapText="1"/>
    </xf>
    <xf numFmtId="0" fontId="8" fillId="0" borderId="0" xfId="4" applyFont="1" applyAlignment="1">
      <alignment horizontal="center" wrapText="1"/>
    </xf>
    <xf numFmtId="0" fontId="8" fillId="5" borderId="17" xfId="4" applyFont="1" applyFill="1" applyBorder="1" applyAlignment="1">
      <alignment horizontal="center" vertical="center" wrapText="1"/>
    </xf>
    <xf numFmtId="0" fontId="8" fillId="5" borderId="1" xfId="4" applyFont="1" applyFill="1" applyBorder="1" applyAlignment="1">
      <alignment horizontal="center" vertical="center" wrapText="1"/>
    </xf>
    <xf numFmtId="43" fontId="8" fillId="5" borderId="1" xfId="2" applyFont="1" applyFill="1" applyBorder="1" applyAlignment="1">
      <alignment horizontal="center" vertical="center" wrapText="1"/>
    </xf>
    <xf numFmtId="43" fontId="8" fillId="5" borderId="1" xfId="1" applyFont="1" applyFill="1" applyBorder="1" applyAlignment="1">
      <alignment horizontal="center" vertical="center" wrapText="1"/>
    </xf>
    <xf numFmtId="43" fontId="8" fillId="5" borderId="17" xfId="1" applyFont="1" applyFill="1" applyBorder="1" applyAlignment="1">
      <alignment horizontal="center" vertical="center" wrapText="1"/>
    </xf>
    <xf numFmtId="0" fontId="8" fillId="5" borderId="3" xfId="4" applyFont="1" applyFill="1" applyBorder="1" applyAlignment="1">
      <alignment horizontal="center" vertical="center" wrapText="1"/>
    </xf>
    <xf numFmtId="0" fontId="8" fillId="5" borderId="11" xfId="4" applyFont="1" applyFill="1" applyBorder="1" applyAlignment="1">
      <alignment horizontal="center" vertical="center" wrapText="1"/>
    </xf>
    <xf numFmtId="0" fontId="8" fillId="5" borderId="6" xfId="4" applyFont="1" applyFill="1" applyBorder="1" applyAlignment="1">
      <alignment horizontal="center" vertical="center" wrapText="1"/>
    </xf>
    <xf numFmtId="0" fontId="8" fillId="5" borderId="2" xfId="4" applyFont="1" applyFill="1" applyBorder="1" applyAlignment="1">
      <alignment horizontal="center" vertical="center" wrapText="1"/>
    </xf>
    <xf numFmtId="0" fontId="8" fillId="0" borderId="0" xfId="4" applyFont="1" applyAlignment="1">
      <alignment wrapText="1"/>
    </xf>
    <xf numFmtId="43" fontId="8" fillId="5" borderId="1" xfId="4" applyNumberFormat="1" applyFont="1" applyFill="1" applyBorder="1" applyAlignment="1">
      <alignment horizontal="center" vertical="center" wrapText="1"/>
    </xf>
    <xf numFmtId="43" fontId="5" fillId="5" borderId="4" xfId="1" applyFont="1" applyFill="1" applyBorder="1" applyAlignment="1">
      <alignment horizontal="center" vertical="center" wrapText="1"/>
    </xf>
    <xf numFmtId="0" fontId="5" fillId="0" borderId="13" xfId="4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 wrapText="1"/>
    </xf>
    <xf numFmtId="0" fontId="8" fillId="5" borderId="15" xfId="4" applyFont="1" applyFill="1" applyBorder="1" applyAlignment="1">
      <alignment horizontal="center" vertical="center" wrapText="1"/>
    </xf>
    <xf numFmtId="43" fontId="5" fillId="5" borderId="1" xfId="1" applyFont="1" applyFill="1" applyBorder="1" applyAlignment="1">
      <alignment horizontal="center" vertical="center" wrapText="1"/>
    </xf>
    <xf numFmtId="43" fontId="8" fillId="5" borderId="11" xfId="2" applyFont="1" applyFill="1" applyBorder="1" applyAlignment="1">
      <alignment horizontal="center" vertical="center" wrapText="1"/>
    </xf>
    <xf numFmtId="0" fontId="5" fillId="5" borderId="4" xfId="4" applyFont="1" applyFill="1" applyBorder="1" applyAlignment="1">
      <alignment horizontal="center" vertical="center" wrapText="1"/>
    </xf>
    <xf numFmtId="0" fontId="3" fillId="3" borderId="0" xfId="4" applyFont="1" applyFill="1" applyBorder="1" applyAlignment="1">
      <alignment horizontal="center" wrapText="1"/>
    </xf>
    <xf numFmtId="0" fontId="3" fillId="0" borderId="0" xfId="4" applyFont="1" applyBorder="1" applyAlignment="1">
      <alignment wrapText="1"/>
    </xf>
    <xf numFmtId="43" fontId="8" fillId="5" borderId="11" xfId="1" applyFont="1" applyFill="1" applyBorder="1" applyAlignment="1">
      <alignment horizontal="center" vertical="center" wrapText="1"/>
    </xf>
    <xf numFmtId="0" fontId="3" fillId="0" borderId="0" xfId="4" applyFont="1" applyAlignment="1">
      <alignment horizontal="left" wrapText="1"/>
    </xf>
    <xf numFmtId="43" fontId="8" fillId="0" borderId="1" xfId="2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center" wrapText="1"/>
    </xf>
    <xf numFmtId="0" fontId="8" fillId="5" borderId="0" xfId="4" applyFont="1" applyFill="1" applyBorder="1" applyAlignment="1">
      <alignment horizontal="center" vertical="center" wrapText="1"/>
    </xf>
    <xf numFmtId="43" fontId="8" fillId="0" borderId="0" xfId="2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wrapText="1"/>
    </xf>
    <xf numFmtId="0" fontId="3" fillId="0" borderId="0" xfId="4" applyFont="1" applyFill="1" applyBorder="1" applyAlignment="1">
      <alignment horizontal="center" wrapText="1"/>
    </xf>
    <xf numFmtId="0" fontId="8" fillId="0" borderId="0" xfId="4" applyFont="1" applyFill="1" applyBorder="1" applyAlignment="1">
      <alignment horizontal="center" wrapText="1"/>
    </xf>
    <xf numFmtId="0" fontId="8" fillId="0" borderId="0" xfId="4" applyFont="1" applyFill="1" applyBorder="1" applyAlignment="1">
      <alignment wrapText="1"/>
    </xf>
    <xf numFmtId="0" fontId="8" fillId="0" borderId="1" xfId="4" applyFont="1" applyBorder="1" applyAlignment="1">
      <alignment horizontal="center" vertical="center" wrapText="1"/>
    </xf>
    <xf numFmtId="0" fontId="8" fillId="3" borderId="1" xfId="4" applyFont="1" applyFill="1" applyBorder="1" applyAlignment="1">
      <alignment horizontal="center" vertical="center" wrapText="1"/>
    </xf>
    <xf numFmtId="0" fontId="8" fillId="5" borderId="5" xfId="4" applyFont="1" applyFill="1" applyBorder="1" applyAlignment="1">
      <alignment horizontal="center" vertical="center" wrapText="1"/>
    </xf>
    <xf numFmtId="0" fontId="3" fillId="3" borderId="10" xfId="4" applyFont="1" applyFill="1" applyBorder="1" applyAlignment="1">
      <alignment horizontal="center" vertical="center" wrapText="1"/>
    </xf>
    <xf numFmtId="0" fontId="7" fillId="10" borderId="1" xfId="4" applyFont="1" applyFill="1" applyBorder="1" applyAlignment="1">
      <alignment vertical="center" wrapText="1"/>
    </xf>
    <xf numFmtId="0" fontId="7" fillId="0" borderId="1" xfId="4" applyFont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wrapText="1"/>
    </xf>
    <xf numFmtId="0" fontId="7" fillId="0" borderId="9" xfId="4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3" fillId="0" borderId="13" xfId="4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5" fillId="9" borderId="15" xfId="4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43" fontId="8" fillId="5" borderId="1" xfId="1" applyFont="1" applyFill="1" applyBorder="1" applyAlignment="1">
      <alignment vertical="center" wrapText="1"/>
    </xf>
    <xf numFmtId="0" fontId="7" fillId="0" borderId="1" xfId="4" applyFont="1" applyBorder="1" applyAlignment="1">
      <alignment horizontal="center" vertical="center" wrapText="1"/>
    </xf>
    <xf numFmtId="164" fontId="8" fillId="5" borderId="11" xfId="2" applyNumberFormat="1" applyFont="1" applyFill="1" applyBorder="1" applyAlignment="1">
      <alignment horizontal="center" vertical="center" wrapText="1"/>
    </xf>
    <xf numFmtId="0" fontId="5" fillId="0" borderId="14" xfId="4" applyFont="1" applyBorder="1" applyAlignment="1">
      <alignment horizontal="center" vertical="center" wrapText="1"/>
    </xf>
    <xf numFmtId="0" fontId="8" fillId="0" borderId="18" xfId="4" applyFont="1" applyBorder="1" applyAlignment="1">
      <alignment horizontal="center" vertical="center" wrapText="1"/>
    </xf>
    <xf numFmtId="0" fontId="8" fillId="0" borderId="12" xfId="4" applyFont="1" applyBorder="1" applyAlignment="1">
      <alignment horizontal="center" vertical="center" wrapText="1"/>
    </xf>
    <xf numFmtId="0" fontId="7" fillId="0" borderId="9" xfId="4" applyFont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0" fontId="7" fillId="0" borderId="15" xfId="4" applyFont="1" applyFill="1" applyBorder="1" applyAlignment="1">
      <alignment horizontal="center" vertical="center" wrapText="1"/>
    </xf>
    <xf numFmtId="0" fontId="8" fillId="0" borderId="15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0" fontId="7" fillId="8" borderId="15" xfId="4" applyFont="1" applyFill="1" applyBorder="1" applyAlignment="1">
      <alignment horizontal="center" vertical="center" wrapText="1"/>
    </xf>
    <xf numFmtId="0" fontId="7" fillId="8" borderId="13" xfId="4" applyFont="1" applyFill="1" applyBorder="1" applyAlignment="1">
      <alignment horizontal="center" vertical="center" wrapText="1"/>
    </xf>
    <xf numFmtId="0" fontId="7" fillId="8" borderId="11" xfId="4" applyFont="1" applyFill="1" applyBorder="1" applyAlignment="1">
      <alignment horizontal="center" vertical="center" wrapText="1"/>
    </xf>
    <xf numFmtId="1" fontId="8" fillId="0" borderId="15" xfId="4" applyNumberFormat="1" applyFont="1" applyFill="1" applyBorder="1" applyAlignment="1">
      <alignment horizontal="center" vertical="center" wrapText="1"/>
    </xf>
    <xf numFmtId="1" fontId="8" fillId="0" borderId="13" xfId="4" applyNumberFormat="1" applyFont="1" applyFill="1" applyBorder="1" applyAlignment="1">
      <alignment horizontal="center" vertical="center" wrapText="1"/>
    </xf>
    <xf numFmtId="0" fontId="7" fillId="0" borderId="14" xfId="4" applyFont="1" applyFill="1" applyBorder="1" applyAlignment="1">
      <alignment horizontal="center" vertical="center" wrapText="1"/>
    </xf>
    <xf numFmtId="0" fontId="7" fillId="0" borderId="17" xfId="4" applyFont="1" applyFill="1" applyBorder="1" applyAlignment="1">
      <alignment horizontal="center" vertical="center" wrapText="1"/>
    </xf>
    <xf numFmtId="0" fontId="8" fillId="0" borderId="7" xfId="4" applyFont="1" applyFill="1" applyBorder="1" applyAlignment="1">
      <alignment horizontal="center" vertical="center" wrapText="1"/>
    </xf>
    <xf numFmtId="0" fontId="8" fillId="0" borderId="10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 wrapText="1"/>
    </xf>
    <xf numFmtId="0" fontId="6" fillId="7" borderId="10" xfId="4" applyFont="1" applyFill="1" applyBorder="1" applyAlignment="1">
      <alignment horizontal="center" vertical="center" wrapText="1"/>
    </xf>
    <xf numFmtId="0" fontId="7" fillId="4" borderId="1" xfId="4" applyFont="1" applyFill="1" applyBorder="1" applyAlignment="1">
      <alignment horizontal="center" vertical="center" wrapText="1"/>
    </xf>
    <xf numFmtId="0" fontId="8" fillId="0" borderId="14" xfId="4" applyFont="1" applyFill="1" applyBorder="1" applyAlignment="1">
      <alignment horizontal="center" vertical="center" wrapText="1"/>
    </xf>
    <xf numFmtId="0" fontId="8" fillId="0" borderId="17" xfId="4" applyFont="1" applyFill="1" applyBorder="1" applyAlignment="1">
      <alignment horizontal="center" vertical="center" wrapText="1"/>
    </xf>
    <xf numFmtId="0" fontId="8" fillId="0" borderId="2" xfId="4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43" fontId="8" fillId="0" borderId="0" xfId="1" applyFont="1" applyFill="1" applyBorder="1" applyAlignment="1">
      <alignment horizontal="center" vertical="center" wrapText="1"/>
    </xf>
    <xf numFmtId="0" fontId="7" fillId="0" borderId="6" xfId="4" applyFont="1" applyFill="1" applyBorder="1" applyAlignment="1">
      <alignment horizontal="center" vertical="center" wrapText="1"/>
    </xf>
    <xf numFmtId="0" fontId="7" fillId="8" borderId="1" xfId="4" applyFont="1" applyFill="1" applyBorder="1" applyAlignment="1">
      <alignment horizontal="center" vertical="center" wrapText="1"/>
    </xf>
    <xf numFmtId="0" fontId="7" fillId="0" borderId="15" xfId="4" applyFont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 wrapText="1"/>
    </xf>
    <xf numFmtId="1" fontId="8" fillId="0" borderId="1" xfId="4" applyNumberFormat="1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7" fillId="6" borderId="15" xfId="4" applyFont="1" applyFill="1" applyBorder="1" applyAlignment="1">
      <alignment horizontal="center" vertical="center" wrapText="1"/>
    </xf>
    <xf numFmtId="0" fontId="7" fillId="6" borderId="11" xfId="4" applyFont="1" applyFill="1" applyBorder="1" applyAlignment="1">
      <alignment horizontal="center" vertical="center" wrapText="1"/>
    </xf>
    <xf numFmtId="0" fontId="7" fillId="10" borderId="1" xfId="4" applyFont="1" applyFill="1" applyBorder="1" applyAlignment="1">
      <alignment horizontal="center" vertical="center" wrapText="1"/>
    </xf>
    <xf numFmtId="0" fontId="7" fillId="3" borderId="15" xfId="4" applyFont="1" applyFill="1" applyBorder="1" applyAlignment="1">
      <alignment horizontal="center" vertical="center" wrapText="1"/>
    </xf>
    <xf numFmtId="0" fontId="7" fillId="8" borderId="8" xfId="4" applyFont="1" applyFill="1" applyBorder="1" applyAlignment="1">
      <alignment horizontal="center" vertical="center" wrapText="1"/>
    </xf>
    <xf numFmtId="0" fontId="7" fillId="4" borderId="15" xfId="4" applyFont="1" applyFill="1" applyBorder="1" applyAlignment="1">
      <alignment horizontal="center" vertical="center" wrapText="1"/>
    </xf>
    <xf numFmtId="0" fontId="7" fillId="4" borderId="11" xfId="4" applyFont="1" applyFill="1" applyBorder="1" applyAlignment="1">
      <alignment horizontal="center" vertical="center" wrapText="1"/>
    </xf>
    <xf numFmtId="0" fontId="5" fillId="9" borderId="4" xfId="4" applyFont="1" applyFill="1" applyBorder="1" applyAlignment="1">
      <alignment horizontal="center" vertical="center" wrapText="1"/>
    </xf>
    <xf numFmtId="43" fontId="8" fillId="5" borderId="14" xfId="1" applyFont="1" applyFill="1" applyBorder="1" applyAlignment="1">
      <alignment horizontal="center" vertical="center" wrapText="1"/>
    </xf>
    <xf numFmtId="0" fontId="8" fillId="5" borderId="14" xfId="4" applyFont="1" applyFill="1" applyBorder="1" applyAlignment="1">
      <alignment horizontal="center" vertical="center" wrapText="1"/>
    </xf>
    <xf numFmtId="0" fontId="3" fillId="0" borderId="19" xfId="4" applyFont="1" applyBorder="1" applyAlignment="1">
      <alignment horizontal="center" vertical="center" wrapText="1"/>
    </xf>
    <xf numFmtId="0" fontId="7" fillId="2" borderId="2" xfId="4" applyFont="1" applyFill="1" applyBorder="1" applyAlignment="1">
      <alignment horizontal="center" vertical="center" wrapText="1"/>
    </xf>
    <xf numFmtId="0" fontId="7" fillId="2" borderId="10" xfId="4" applyFont="1" applyFill="1" applyBorder="1" applyAlignment="1">
      <alignment horizontal="center" vertical="center" wrapText="1"/>
    </xf>
    <xf numFmtId="0" fontId="7" fillId="2" borderId="5" xfId="4" applyFont="1" applyFill="1" applyBorder="1" applyAlignment="1">
      <alignment horizontal="center" vertical="center" wrapText="1"/>
    </xf>
    <xf numFmtId="0" fontId="7" fillId="2" borderId="9" xfId="4" applyFont="1" applyFill="1" applyBorder="1" applyAlignment="1">
      <alignment horizontal="center" vertical="center" wrapText="1"/>
    </xf>
    <xf numFmtId="0" fontId="3" fillId="11" borderId="15" xfId="4" applyFont="1" applyFill="1" applyBorder="1" applyAlignment="1">
      <alignment horizontal="center" wrapText="1"/>
    </xf>
    <xf numFmtId="0" fontId="3" fillId="11" borderId="13" xfId="4" applyFont="1" applyFill="1" applyBorder="1" applyAlignment="1">
      <alignment horizontal="center" wrapText="1"/>
    </xf>
    <xf numFmtId="0" fontId="8" fillId="11" borderId="13" xfId="4" applyFont="1" applyFill="1" applyBorder="1" applyAlignment="1">
      <alignment horizontal="center" wrapText="1"/>
    </xf>
    <xf numFmtId="0" fontId="8" fillId="11" borderId="13" xfId="4" applyFont="1" applyFill="1" applyBorder="1" applyAlignment="1">
      <alignment horizontal="center" vertical="center" wrapText="1"/>
    </xf>
    <xf numFmtId="0" fontId="3" fillId="11" borderId="13" xfId="4" applyFont="1" applyFill="1" applyBorder="1" applyAlignment="1">
      <alignment wrapText="1"/>
    </xf>
    <xf numFmtId="0" fontId="8" fillId="11" borderId="11" xfId="4" applyFont="1" applyFill="1" applyBorder="1" applyAlignment="1">
      <alignment horizontal="center" wrapText="1"/>
    </xf>
    <xf numFmtId="43" fontId="8" fillId="5" borderId="14" xfId="2" applyFont="1" applyFill="1" applyBorder="1" applyAlignment="1">
      <alignment horizontal="center" vertical="center" wrapText="1"/>
    </xf>
    <xf numFmtId="0" fontId="3" fillId="5" borderId="2" xfId="4" applyFont="1" applyFill="1" applyBorder="1" applyAlignment="1">
      <alignment horizontal="center" vertical="center" wrapText="1"/>
    </xf>
    <xf numFmtId="43" fontId="8" fillId="5" borderId="2" xfId="1" applyFont="1" applyFill="1" applyBorder="1" applyAlignment="1">
      <alignment horizontal="center" vertical="center" wrapText="1"/>
    </xf>
    <xf numFmtId="0" fontId="7" fillId="11" borderId="15" xfId="4" applyFont="1" applyFill="1" applyBorder="1" applyAlignment="1">
      <alignment vertical="center" wrapText="1"/>
    </xf>
    <xf numFmtId="0" fontId="7" fillId="11" borderId="11" xfId="4" applyFont="1" applyFill="1" applyBorder="1" applyAlignment="1">
      <alignment vertical="center" wrapText="1"/>
    </xf>
    <xf numFmtId="0" fontId="8" fillId="11" borderId="13" xfId="4" applyFont="1" applyFill="1" applyBorder="1" applyAlignment="1">
      <alignment wrapText="1"/>
    </xf>
    <xf numFmtId="0" fontId="7" fillId="11" borderId="1" xfId="4" applyFont="1" applyFill="1" applyBorder="1" applyAlignment="1">
      <alignment vertical="center" wrapText="1"/>
    </xf>
    <xf numFmtId="0" fontId="3" fillId="11" borderId="11" xfId="4" applyFont="1" applyFill="1" applyBorder="1" applyAlignment="1">
      <alignment horizontal="center" wrapText="1"/>
    </xf>
    <xf numFmtId="1" fontId="8" fillId="5" borderId="3" xfId="4" applyNumberFormat="1" applyFont="1" applyFill="1" applyBorder="1" applyAlignment="1">
      <alignment horizontal="center" vertical="center" wrapText="1"/>
    </xf>
    <xf numFmtId="0" fontId="6" fillId="7" borderId="10" xfId="4" applyFont="1" applyFill="1" applyBorder="1" applyAlignment="1">
      <alignment vertical="center" wrapText="1"/>
    </xf>
    <xf numFmtId="0" fontId="8" fillId="0" borderId="1" xfId="4" applyFont="1" applyBorder="1" applyAlignment="1">
      <alignment vertical="center" wrapText="1"/>
    </xf>
    <xf numFmtId="0" fontId="6" fillId="7" borderId="2" xfId="4" applyFont="1" applyFill="1" applyBorder="1" applyAlignment="1">
      <alignment horizontal="center" vertical="center" wrapText="1"/>
    </xf>
    <xf numFmtId="0" fontId="3" fillId="0" borderId="2" xfId="4" applyFont="1" applyBorder="1" applyAlignment="1">
      <alignment horizontal="center" vertical="center" wrapText="1"/>
    </xf>
    <xf numFmtId="0" fontId="8" fillId="5" borderId="9" xfId="4" applyFont="1" applyFill="1" applyBorder="1" applyAlignment="1">
      <alignment horizontal="center" vertical="center" wrapText="1"/>
    </xf>
    <xf numFmtId="0" fontId="8" fillId="0" borderId="20" xfId="4" applyFont="1" applyBorder="1" applyAlignment="1">
      <alignment horizontal="center" vertical="center" wrapText="1"/>
    </xf>
    <xf numFmtId="0" fontId="8" fillId="0" borderId="0" xfId="4" applyFont="1" applyBorder="1" applyAlignment="1">
      <alignment vertical="center" wrapText="1"/>
    </xf>
    <xf numFmtId="0" fontId="3" fillId="0" borderId="7" xfId="4" applyFont="1" applyBorder="1" applyAlignment="1">
      <alignment horizontal="center" vertical="center" wrapText="1"/>
    </xf>
    <xf numFmtId="0" fontId="3" fillId="0" borderId="0" xfId="4" applyFont="1" applyBorder="1" applyAlignment="1">
      <alignment horizontal="center" vertical="center" wrapText="1"/>
    </xf>
    <xf numFmtId="0" fontId="3" fillId="0" borderId="3" xfId="4" applyFont="1" applyBorder="1" applyAlignment="1">
      <alignment horizontal="center"/>
    </xf>
    <xf numFmtId="0" fontId="7" fillId="0" borderId="1" xfId="4" applyFont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0" fontId="8" fillId="0" borderId="4" xfId="4" applyFont="1" applyFill="1" applyBorder="1" applyAlignment="1">
      <alignment vertical="center" wrapText="1"/>
    </xf>
    <xf numFmtId="0" fontId="8" fillId="0" borderId="0" xfId="4" applyFont="1" applyFill="1" applyBorder="1" applyAlignment="1">
      <alignment vertical="center" wrapText="1"/>
    </xf>
    <xf numFmtId="0" fontId="8" fillId="0" borderId="5" xfId="4" applyFont="1" applyFill="1" applyBorder="1" applyAlignment="1">
      <alignment vertical="center" wrapText="1"/>
    </xf>
    <xf numFmtId="0" fontId="8" fillId="0" borderId="8" xfId="4" applyFont="1" applyFill="1" applyBorder="1" applyAlignment="1">
      <alignment vertical="center" wrapText="1"/>
    </xf>
    <xf numFmtId="0" fontId="8" fillId="0" borderId="3" xfId="4" applyFont="1" applyFill="1" applyBorder="1" applyAlignment="1">
      <alignment vertical="center" wrapText="1"/>
    </xf>
    <xf numFmtId="0" fontId="8" fillId="0" borderId="9" xfId="4" applyFont="1" applyFill="1" applyBorder="1" applyAlignment="1">
      <alignment vertical="center" wrapText="1"/>
    </xf>
    <xf numFmtId="43" fontId="8" fillId="0" borderId="1" xfId="1" applyFont="1" applyFill="1" applyBorder="1" applyAlignment="1">
      <alignment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textRotation="90" wrapText="1"/>
    </xf>
    <xf numFmtId="0" fontId="8" fillId="3" borderId="7" xfId="4" applyFont="1" applyFill="1" applyBorder="1" applyAlignment="1">
      <alignment horizontal="center" wrapText="1"/>
    </xf>
    <xf numFmtId="0" fontId="8" fillId="3" borderId="0" xfId="4" applyFont="1" applyFill="1" applyBorder="1" applyAlignment="1">
      <alignment horizontal="center" wrapText="1"/>
    </xf>
    <xf numFmtId="0" fontId="7" fillId="0" borderId="1" xfId="4" applyFont="1" applyBorder="1" applyAlignment="1">
      <alignment horizontal="center" vertical="center" wrapText="1"/>
    </xf>
    <xf numFmtId="0" fontId="7" fillId="8" borderId="1" xfId="4" applyFont="1" applyFill="1" applyBorder="1" applyAlignment="1">
      <alignment horizontal="center" vertical="center" wrapText="1"/>
    </xf>
    <xf numFmtId="0" fontId="7" fillId="8" borderId="11" xfId="4" applyFont="1" applyFill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 wrapText="1"/>
    </xf>
    <xf numFmtId="0" fontId="7" fillId="0" borderId="15" xfId="4" applyFont="1" applyBorder="1" applyAlignment="1">
      <alignment horizontal="center" vertical="center" wrapText="1"/>
    </xf>
    <xf numFmtId="0" fontId="7" fillId="0" borderId="6" xfId="4" applyFont="1" applyBorder="1" applyAlignment="1">
      <alignment horizontal="center" vertical="center" wrapText="1"/>
    </xf>
    <xf numFmtId="0" fontId="7" fillId="0" borderId="7" xfId="4" applyFont="1" applyBorder="1" applyAlignment="1">
      <alignment horizontal="center" vertical="center" wrapText="1"/>
    </xf>
    <xf numFmtId="0" fontId="7" fillId="0" borderId="10" xfId="4" applyFont="1" applyBorder="1" applyAlignment="1">
      <alignment horizontal="center" vertical="center" wrapText="1"/>
    </xf>
    <xf numFmtId="0" fontId="7" fillId="0" borderId="8" xfId="4" applyFont="1" applyBorder="1" applyAlignment="1">
      <alignment horizontal="center" vertical="center" wrapText="1"/>
    </xf>
    <xf numFmtId="0" fontId="7" fillId="0" borderId="3" xfId="4" applyFont="1" applyBorder="1" applyAlignment="1">
      <alignment horizontal="center" vertical="center" wrapText="1"/>
    </xf>
    <xf numFmtId="0" fontId="7" fillId="0" borderId="9" xfId="4" applyFont="1" applyBorder="1" applyAlignment="1">
      <alignment horizontal="center" vertical="center" wrapText="1"/>
    </xf>
    <xf numFmtId="0" fontId="7" fillId="10" borderId="15" xfId="4" applyFont="1" applyFill="1" applyBorder="1" applyAlignment="1">
      <alignment horizontal="center" vertical="center" wrapText="1"/>
    </xf>
    <xf numFmtId="0" fontId="7" fillId="10" borderId="11" xfId="4" applyFont="1" applyFill="1" applyBorder="1" applyAlignment="1">
      <alignment horizontal="center" vertical="center" wrapText="1"/>
    </xf>
    <xf numFmtId="0" fontId="7" fillId="0" borderId="6" xfId="4" applyFont="1" applyFill="1" applyBorder="1" applyAlignment="1">
      <alignment horizontal="center" vertical="center" wrapText="1"/>
    </xf>
    <xf numFmtId="0" fontId="7" fillId="0" borderId="7" xfId="4" applyFont="1" applyFill="1" applyBorder="1" applyAlignment="1">
      <alignment horizontal="center" vertical="center" wrapText="1"/>
    </xf>
    <xf numFmtId="0" fontId="7" fillId="0" borderId="10" xfId="4" applyFont="1" applyFill="1" applyBorder="1" applyAlignment="1">
      <alignment horizontal="center" vertical="center" wrapText="1"/>
    </xf>
    <xf numFmtId="0" fontId="7" fillId="0" borderId="4" xfId="4" applyFont="1" applyFill="1" applyBorder="1" applyAlignment="1">
      <alignment horizontal="center" vertical="center" wrapText="1"/>
    </xf>
    <xf numFmtId="0" fontId="7" fillId="0" borderId="0" xfId="4" applyFont="1" applyFill="1" applyBorder="1" applyAlignment="1">
      <alignment horizontal="center" vertical="center" wrapText="1"/>
    </xf>
    <xf numFmtId="0" fontId="7" fillId="0" borderId="5" xfId="4" applyFont="1" applyFill="1" applyBorder="1" applyAlignment="1">
      <alignment horizontal="center" vertical="center" wrapText="1"/>
    </xf>
    <xf numFmtId="0" fontId="7" fillId="0" borderId="8" xfId="4" applyFont="1" applyFill="1" applyBorder="1" applyAlignment="1">
      <alignment horizontal="center" vertical="center" wrapText="1"/>
    </xf>
    <xf numFmtId="0" fontId="7" fillId="0" borderId="3" xfId="4" applyFont="1" applyFill="1" applyBorder="1" applyAlignment="1">
      <alignment horizontal="center" vertical="center" wrapText="1"/>
    </xf>
    <xf numFmtId="0" fontId="7" fillId="0" borderId="9" xfId="4" applyFont="1" applyFill="1" applyBorder="1" applyAlignment="1">
      <alignment horizontal="center" vertical="center" wrapText="1"/>
    </xf>
    <xf numFmtId="0" fontId="7" fillId="4" borderId="15" xfId="4" applyFont="1" applyFill="1" applyBorder="1" applyAlignment="1">
      <alignment horizontal="center" vertical="center" wrapText="1"/>
    </xf>
    <xf numFmtId="0" fontId="7" fillId="4" borderId="11" xfId="4" applyFont="1" applyFill="1" applyBorder="1" applyAlignment="1">
      <alignment horizontal="center" vertical="center" wrapText="1"/>
    </xf>
    <xf numFmtId="0" fontId="7" fillId="10" borderId="6" xfId="4" applyFont="1" applyFill="1" applyBorder="1" applyAlignment="1">
      <alignment horizontal="center" vertical="center" wrapText="1"/>
    </xf>
    <xf numFmtId="0" fontId="7" fillId="10" borderId="7" xfId="4" applyFont="1" applyFill="1" applyBorder="1" applyAlignment="1">
      <alignment horizontal="center" vertical="center" wrapText="1"/>
    </xf>
    <xf numFmtId="0" fontId="7" fillId="10" borderId="10" xfId="4" applyFont="1" applyFill="1" applyBorder="1" applyAlignment="1">
      <alignment horizontal="center" vertical="center" wrapText="1"/>
    </xf>
    <xf numFmtId="0" fontId="7" fillId="10" borderId="4" xfId="4" applyFont="1" applyFill="1" applyBorder="1" applyAlignment="1">
      <alignment horizontal="center" vertical="center" wrapText="1"/>
    </xf>
    <xf numFmtId="0" fontId="7" fillId="10" borderId="0" xfId="4" applyFont="1" applyFill="1" applyBorder="1" applyAlignment="1">
      <alignment horizontal="center" vertical="center" wrapText="1"/>
    </xf>
    <xf numFmtId="0" fontId="7" fillId="10" borderId="5" xfId="4" applyFont="1" applyFill="1" applyBorder="1" applyAlignment="1">
      <alignment horizontal="center" vertical="center" wrapText="1"/>
    </xf>
    <xf numFmtId="0" fontId="7" fillId="10" borderId="8" xfId="4" applyFont="1" applyFill="1" applyBorder="1" applyAlignment="1">
      <alignment horizontal="center" vertical="center" wrapText="1"/>
    </xf>
    <xf numFmtId="0" fontId="7" fillId="10" borderId="3" xfId="4" applyFont="1" applyFill="1" applyBorder="1" applyAlignment="1">
      <alignment horizontal="center" vertical="center" wrapText="1"/>
    </xf>
    <xf numFmtId="0" fontId="7" fillId="10" borderId="9" xfId="4" applyFont="1" applyFill="1" applyBorder="1" applyAlignment="1">
      <alignment horizontal="center" vertical="center" wrapText="1"/>
    </xf>
    <xf numFmtId="0" fontId="7" fillId="0" borderId="15" xfId="4" applyFont="1" applyFill="1" applyBorder="1" applyAlignment="1">
      <alignment horizontal="center" vertical="center" wrapText="1"/>
    </xf>
    <xf numFmtId="0" fontId="7" fillId="0" borderId="13" xfId="4" applyFont="1" applyFill="1" applyBorder="1" applyAlignment="1">
      <alignment horizontal="center" vertical="center" wrapText="1"/>
    </xf>
    <xf numFmtId="0" fontId="7" fillId="0" borderId="11" xfId="4" applyFont="1" applyFill="1" applyBorder="1" applyAlignment="1">
      <alignment horizontal="center" vertical="center" wrapText="1"/>
    </xf>
    <xf numFmtId="0" fontId="5" fillId="3" borderId="15" xfId="4" applyFont="1" applyFill="1" applyBorder="1" applyAlignment="1">
      <alignment horizontal="center" vertical="center" wrapText="1"/>
    </xf>
    <xf numFmtId="0" fontId="5" fillId="3" borderId="13" xfId="4" applyFont="1" applyFill="1" applyBorder="1" applyAlignment="1">
      <alignment horizontal="center" vertical="center" wrapText="1"/>
    </xf>
    <xf numFmtId="0" fontId="5" fillId="3" borderId="11" xfId="4" applyFont="1" applyFill="1" applyBorder="1" applyAlignment="1">
      <alignment horizontal="center" vertical="center" wrapText="1"/>
    </xf>
    <xf numFmtId="0" fontId="3" fillId="10" borderId="6" xfId="4" applyFont="1" applyFill="1" applyBorder="1" applyAlignment="1">
      <alignment horizontal="center" wrapText="1"/>
    </xf>
    <xf numFmtId="0" fontId="3" fillId="10" borderId="7" xfId="4" applyFont="1" applyFill="1" applyBorder="1" applyAlignment="1">
      <alignment horizontal="center" wrapText="1"/>
    </xf>
    <xf numFmtId="0" fontId="3" fillId="10" borderId="10" xfId="4" applyFont="1" applyFill="1" applyBorder="1" applyAlignment="1">
      <alignment horizontal="center" wrapText="1"/>
    </xf>
    <xf numFmtId="0" fontId="3" fillId="10" borderId="8" xfId="4" applyFont="1" applyFill="1" applyBorder="1" applyAlignment="1">
      <alignment horizontal="center" wrapText="1"/>
    </xf>
    <xf numFmtId="0" fontId="3" fillId="10" borderId="3" xfId="4" applyFont="1" applyFill="1" applyBorder="1" applyAlignment="1">
      <alignment horizontal="center" wrapText="1"/>
    </xf>
    <xf numFmtId="0" fontId="3" fillId="10" borderId="9" xfId="4" applyFont="1" applyFill="1" applyBorder="1" applyAlignment="1">
      <alignment horizontal="center" wrapText="1"/>
    </xf>
    <xf numFmtId="0" fontId="5" fillId="3" borderId="10" xfId="4" applyFont="1" applyFill="1" applyBorder="1" applyAlignment="1">
      <alignment horizontal="center" vertical="center" wrapText="1"/>
    </xf>
    <xf numFmtId="0" fontId="5" fillId="3" borderId="5" xfId="4" applyFont="1" applyFill="1" applyBorder="1" applyAlignment="1">
      <alignment horizontal="center" vertical="center" wrapText="1"/>
    </xf>
    <xf numFmtId="0" fontId="7" fillId="8" borderId="15" xfId="4" applyFont="1" applyFill="1" applyBorder="1" applyAlignment="1">
      <alignment horizontal="center" vertical="center" wrapText="1"/>
    </xf>
    <xf numFmtId="0" fontId="7" fillId="8" borderId="13" xfId="4" applyFont="1" applyFill="1" applyBorder="1" applyAlignment="1">
      <alignment horizontal="center" vertical="center" wrapText="1"/>
    </xf>
    <xf numFmtId="0" fontId="7" fillId="0" borderId="13" xfId="4" applyFont="1" applyBorder="1" applyAlignment="1">
      <alignment horizontal="center" vertical="center" wrapText="1"/>
    </xf>
    <xf numFmtId="0" fontId="8" fillId="0" borderId="15" xfId="4" applyFont="1" applyBorder="1" applyAlignment="1">
      <alignment horizontal="center" vertical="center" wrapText="1"/>
    </xf>
    <xf numFmtId="0" fontId="8" fillId="0" borderId="13" xfId="4" applyFont="1" applyBorder="1" applyAlignment="1">
      <alignment horizontal="center" vertical="center" wrapText="1"/>
    </xf>
    <xf numFmtId="0" fontId="8" fillId="0" borderId="11" xfId="4" applyFont="1" applyBorder="1" applyAlignment="1">
      <alignment horizontal="center" vertical="center" wrapText="1"/>
    </xf>
    <xf numFmtId="0" fontId="0" fillId="0" borderId="7" xfId="0" applyBorder="1"/>
    <xf numFmtId="0" fontId="0" fillId="0" borderId="10" xfId="0" applyBorder="1"/>
    <xf numFmtId="0" fontId="8" fillId="0" borderId="6" xfId="4" applyFont="1" applyFill="1" applyBorder="1" applyAlignment="1">
      <alignment horizontal="center" vertical="center" wrapText="1"/>
    </xf>
    <xf numFmtId="0" fontId="8" fillId="0" borderId="8" xfId="4" applyFont="1" applyFill="1" applyBorder="1" applyAlignment="1">
      <alignment horizontal="center" vertical="center" wrapText="1"/>
    </xf>
    <xf numFmtId="0" fontId="3" fillId="0" borderId="7" xfId="4" applyFont="1" applyBorder="1" applyAlignment="1">
      <alignment horizontal="center" vertical="center" wrapText="1"/>
    </xf>
    <xf numFmtId="0" fontId="3" fillId="0" borderId="0" xfId="4" applyFont="1" applyBorder="1" applyAlignment="1">
      <alignment horizontal="center" vertical="center" wrapText="1"/>
    </xf>
    <xf numFmtId="0" fontId="3" fillId="0" borderId="15" xfId="4" applyFont="1" applyBorder="1" applyAlignment="1">
      <alignment horizontal="center" wrapText="1"/>
    </xf>
    <xf numFmtId="0" fontId="3" fillId="0" borderId="11" xfId="4" applyFont="1" applyBorder="1" applyAlignment="1">
      <alignment horizontal="center" wrapText="1"/>
    </xf>
    <xf numFmtId="0" fontId="7" fillId="0" borderId="0" xfId="4" applyFont="1" applyBorder="1" applyAlignment="1">
      <alignment horizontal="center" vertical="center" wrapText="1"/>
    </xf>
    <xf numFmtId="0" fontId="5" fillId="0" borderId="10" xfId="4" applyFont="1" applyFill="1" applyBorder="1" applyAlignment="1">
      <alignment horizontal="center" vertical="center" wrapText="1"/>
    </xf>
    <xf numFmtId="0" fontId="5" fillId="0" borderId="5" xfId="4" applyFont="1" applyFill="1" applyBorder="1" applyAlignment="1">
      <alignment horizontal="center" vertical="center" wrapText="1"/>
    </xf>
    <xf numFmtId="0" fontId="5" fillId="3" borderId="9" xfId="4" applyFont="1" applyFill="1" applyBorder="1" applyAlignment="1">
      <alignment horizontal="center" vertical="center" wrapText="1"/>
    </xf>
    <xf numFmtId="0" fontId="8" fillId="0" borderId="4" xfId="4" applyFont="1" applyFill="1" applyBorder="1" applyAlignment="1">
      <alignment horizontal="center" vertical="center" wrapText="1"/>
    </xf>
    <xf numFmtId="0" fontId="7" fillId="3" borderId="14" xfId="4" applyFont="1" applyFill="1" applyBorder="1" applyAlignment="1">
      <alignment horizontal="center" vertical="center" wrapText="1"/>
    </xf>
    <xf numFmtId="0" fontId="7" fillId="3" borderId="17" xfId="4" applyFont="1" applyFill="1" applyBorder="1" applyAlignment="1">
      <alignment horizontal="center" vertical="center" wrapText="1"/>
    </xf>
    <xf numFmtId="0" fontId="7" fillId="3" borderId="2" xfId="4" applyFont="1" applyFill="1" applyBorder="1" applyAlignment="1">
      <alignment horizontal="center" vertical="center" wrapText="1"/>
    </xf>
    <xf numFmtId="0" fontId="7" fillId="0" borderId="14" xfId="4" applyFont="1" applyFill="1" applyBorder="1" applyAlignment="1">
      <alignment horizontal="center" vertical="center" wrapText="1"/>
    </xf>
    <xf numFmtId="0" fontId="7" fillId="0" borderId="17" xfId="4" applyFont="1" applyFill="1" applyBorder="1" applyAlignment="1">
      <alignment horizontal="center" vertical="center" wrapText="1"/>
    </xf>
    <xf numFmtId="0" fontId="7" fillId="0" borderId="2" xfId="4" applyFont="1" applyFill="1" applyBorder="1" applyAlignment="1">
      <alignment horizontal="center" vertical="center" wrapText="1"/>
    </xf>
    <xf numFmtId="0" fontId="3" fillId="0" borderId="13" xfId="4" applyFont="1" applyBorder="1" applyAlignment="1">
      <alignment horizontal="center" wrapText="1"/>
    </xf>
    <xf numFmtId="0" fontId="3" fillId="0" borderId="15" xfId="4" applyFont="1" applyFill="1" applyBorder="1" applyAlignment="1">
      <alignment horizontal="center" wrapText="1"/>
    </xf>
    <xf numFmtId="0" fontId="3" fillId="0" borderId="11" xfId="4" applyFont="1" applyFill="1" applyBorder="1" applyAlignment="1">
      <alignment horizontal="center" wrapText="1"/>
    </xf>
    <xf numFmtId="0" fontId="5" fillId="0" borderId="15" xfId="4" applyFont="1" applyBorder="1" applyAlignment="1">
      <alignment horizontal="center" vertical="center" wrapText="1"/>
    </xf>
    <xf numFmtId="0" fontId="5" fillId="0" borderId="11" xfId="4" applyFont="1" applyBorder="1" applyAlignment="1">
      <alignment horizontal="center" vertical="center" wrapText="1"/>
    </xf>
    <xf numFmtId="0" fontId="3" fillId="0" borderId="15" xfId="4" applyFont="1" applyBorder="1" applyAlignment="1">
      <alignment horizontal="center" vertical="center" wrapText="1"/>
    </xf>
    <xf numFmtId="0" fontId="0" fillId="0" borderId="11" xfId="0" applyBorder="1"/>
    <xf numFmtId="0" fontId="4" fillId="0" borderId="3" xfId="4" applyFont="1" applyBorder="1" applyAlignment="1">
      <alignment horizontal="center" vertical="center" wrapText="1"/>
    </xf>
    <xf numFmtId="0" fontId="5" fillId="0" borderId="9" xfId="4" applyFont="1" applyFill="1" applyBorder="1" applyAlignment="1">
      <alignment horizontal="center" vertical="center" wrapText="1"/>
    </xf>
    <xf numFmtId="0" fontId="7" fillId="3" borderId="6" xfId="4" applyFont="1" applyFill="1" applyBorder="1" applyAlignment="1">
      <alignment horizontal="center" vertical="center" wrapText="1"/>
    </xf>
    <xf numFmtId="0" fontId="7" fillId="3" borderId="7" xfId="4" applyFont="1" applyFill="1" applyBorder="1" applyAlignment="1">
      <alignment horizontal="center" vertical="center" wrapText="1"/>
    </xf>
    <xf numFmtId="0" fontId="7" fillId="3" borderId="10" xfId="4" applyFont="1" applyFill="1" applyBorder="1" applyAlignment="1">
      <alignment horizontal="center" vertical="center" wrapText="1"/>
    </xf>
    <xf numFmtId="0" fontId="7" fillId="3" borderId="8" xfId="4" applyFont="1" applyFill="1" applyBorder="1" applyAlignment="1">
      <alignment horizontal="center" vertical="center" wrapText="1"/>
    </xf>
    <xf numFmtId="0" fontId="7" fillId="3" borderId="3" xfId="4" applyFont="1" applyFill="1" applyBorder="1" applyAlignment="1">
      <alignment horizontal="center" vertical="center" wrapText="1"/>
    </xf>
    <xf numFmtId="0" fontId="7" fillId="3" borderId="9" xfId="4" applyFont="1" applyFill="1" applyBorder="1" applyAlignment="1">
      <alignment horizontal="center" vertical="center" wrapText="1"/>
    </xf>
    <xf numFmtId="1" fontId="8" fillId="0" borderId="15" xfId="4" applyNumberFormat="1" applyFont="1" applyFill="1" applyBorder="1" applyAlignment="1">
      <alignment horizontal="center" vertical="center" wrapText="1"/>
    </xf>
    <xf numFmtId="1" fontId="8" fillId="0" borderId="13" xfId="4" applyNumberFormat="1" applyFont="1" applyFill="1" applyBorder="1" applyAlignment="1">
      <alignment horizontal="center" vertical="center" wrapText="1"/>
    </xf>
    <xf numFmtId="1" fontId="8" fillId="0" borderId="11" xfId="4" applyNumberFormat="1" applyFont="1" applyFill="1" applyBorder="1" applyAlignment="1">
      <alignment horizontal="center" vertical="center" wrapText="1"/>
    </xf>
    <xf numFmtId="0" fontId="8" fillId="0" borderId="15" xfId="4" applyFont="1" applyFill="1" applyBorder="1" applyAlignment="1">
      <alignment horizontal="center" vertical="center" wrapText="1"/>
    </xf>
    <xf numFmtId="0" fontId="8" fillId="0" borderId="13" xfId="4" applyFont="1" applyFill="1" applyBorder="1" applyAlignment="1">
      <alignment horizontal="center" vertical="center" wrapText="1"/>
    </xf>
    <xf numFmtId="0" fontId="8" fillId="0" borderId="11" xfId="4" applyFont="1" applyFill="1" applyBorder="1" applyAlignment="1">
      <alignment horizontal="center" vertical="center" wrapText="1"/>
    </xf>
    <xf numFmtId="0" fontId="0" fillId="0" borderId="17" xfId="0" applyBorder="1"/>
    <xf numFmtId="0" fontId="0" fillId="0" borderId="2" xfId="0" applyBorder="1"/>
    <xf numFmtId="43" fontId="8" fillId="0" borderId="6" xfId="1" applyFont="1" applyFill="1" applyBorder="1" applyAlignment="1">
      <alignment horizontal="center" vertical="center" wrapText="1"/>
    </xf>
    <xf numFmtId="43" fontId="8" fillId="0" borderId="4" xfId="1" applyFont="1" applyFill="1" applyBorder="1" applyAlignment="1">
      <alignment horizontal="center" vertical="center" wrapText="1"/>
    </xf>
    <xf numFmtId="43" fontId="8" fillId="0" borderId="8" xfId="1" applyFont="1" applyFill="1" applyBorder="1" applyAlignment="1">
      <alignment horizontal="center" vertical="center" wrapText="1"/>
    </xf>
    <xf numFmtId="0" fontId="8" fillId="0" borderId="7" xfId="4" applyFont="1" applyFill="1" applyBorder="1" applyAlignment="1">
      <alignment horizontal="center" vertical="center" wrapText="1"/>
    </xf>
    <xf numFmtId="0" fontId="8" fillId="0" borderId="10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 wrapText="1"/>
    </xf>
    <xf numFmtId="0" fontId="8" fillId="0" borderId="5" xfId="4" applyFont="1" applyFill="1" applyBorder="1" applyAlignment="1">
      <alignment horizontal="center" vertical="center" wrapText="1"/>
    </xf>
    <xf numFmtId="0" fontId="7" fillId="10" borderId="13" xfId="4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5" fillId="3" borderId="15" xfId="4" applyFont="1" applyFill="1" applyBorder="1" applyAlignment="1">
      <alignment horizontal="center" vertical="center" textRotation="90" wrapText="1"/>
    </xf>
    <xf numFmtId="0" fontId="5" fillId="3" borderId="13" xfId="4" applyFont="1" applyFill="1" applyBorder="1" applyAlignment="1">
      <alignment horizontal="center" vertical="center" textRotation="90" wrapText="1"/>
    </xf>
    <xf numFmtId="0" fontId="5" fillId="3" borderId="11" xfId="4" applyFont="1" applyFill="1" applyBorder="1" applyAlignment="1">
      <alignment horizontal="center" vertical="center" textRotation="90" wrapText="1"/>
    </xf>
    <xf numFmtId="0" fontId="8" fillId="3" borderId="15" xfId="4" applyFont="1" applyFill="1" applyBorder="1" applyAlignment="1">
      <alignment horizontal="center" textRotation="90" wrapText="1"/>
    </xf>
    <xf numFmtId="0" fontId="8" fillId="3" borderId="13" xfId="4" applyFont="1" applyFill="1" applyBorder="1" applyAlignment="1">
      <alignment horizontal="center" textRotation="90" wrapText="1"/>
    </xf>
    <xf numFmtId="0" fontId="8" fillId="3" borderId="11" xfId="4" applyFont="1" applyFill="1" applyBorder="1" applyAlignment="1">
      <alignment horizontal="center" textRotation="90" wrapText="1"/>
    </xf>
    <xf numFmtId="0" fontId="8" fillId="0" borderId="1" xfId="4" applyFont="1" applyFill="1" applyBorder="1" applyAlignment="1">
      <alignment horizontal="center" vertical="center" wrapText="1"/>
    </xf>
    <xf numFmtId="43" fontId="8" fillId="0" borderId="1" xfId="1" applyFont="1" applyFill="1" applyBorder="1" applyAlignment="1">
      <alignment horizontal="center" vertical="center" wrapText="1"/>
    </xf>
    <xf numFmtId="0" fontId="8" fillId="0" borderId="3" xfId="4" applyFont="1" applyFill="1" applyBorder="1" applyAlignment="1">
      <alignment horizontal="center" vertical="center" wrapText="1"/>
    </xf>
    <xf numFmtId="0" fontId="7" fillId="0" borderId="14" xfId="4" applyFont="1" applyBorder="1" applyAlignment="1">
      <alignment horizontal="center" vertical="center" wrapText="1"/>
    </xf>
    <xf numFmtId="0" fontId="7" fillId="3" borderId="4" xfId="4" applyFont="1" applyFill="1" applyBorder="1" applyAlignment="1">
      <alignment horizontal="center" vertical="center" wrapText="1"/>
    </xf>
  </cellXfs>
  <cellStyles count="5">
    <cellStyle name="Migliaia" xfId="1" builtinId="3"/>
    <cellStyle name="Migliaia 2" xfId="2"/>
    <cellStyle name="Migliaia 3" xfId="3"/>
    <cellStyle name="Normale" xfId="0" builtinId="0"/>
    <cellStyle name="Normale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4"/>
  <sheetViews>
    <sheetView tabSelected="1" topLeftCell="A77" zoomScale="91" zoomScaleNormal="91" workbookViewId="0">
      <selection activeCell="L23" sqref="L23"/>
    </sheetView>
  </sheetViews>
  <sheetFormatPr defaultRowHeight="12.75" x14ac:dyDescent="0.2"/>
  <cols>
    <col min="1" max="1" width="5.140625" style="37" customWidth="1"/>
    <col min="2" max="2" width="24" style="2" customWidth="1"/>
    <col min="3" max="3" width="44.7109375" style="2" customWidth="1"/>
    <col min="4" max="4" width="12.5703125" style="2" customWidth="1"/>
    <col min="5" max="5" width="11.42578125" style="2" customWidth="1"/>
    <col min="6" max="6" width="11.140625" style="2" customWidth="1"/>
    <col min="7" max="7" width="1.28515625" style="54" customWidth="1"/>
    <col min="8" max="8" width="23" style="2" customWidth="1"/>
    <col min="9" max="10" width="11.7109375" style="2" customWidth="1"/>
    <col min="11" max="11" width="1.28515625" style="54" customWidth="1"/>
    <col min="12" max="12" width="26.28515625" style="2" customWidth="1"/>
    <col min="13" max="13" width="14" style="2" customWidth="1"/>
    <col min="14" max="14" width="11" style="2" customWidth="1"/>
    <col min="15" max="15" width="9.140625" style="1"/>
    <col min="16" max="16" width="3.140625" style="54" customWidth="1"/>
    <col min="17" max="31" width="9.140625" style="54"/>
    <col min="32" max="16384" width="9.140625" style="1"/>
  </cols>
  <sheetData>
    <row r="1" spans="1:31" ht="55.5" customHeight="1" x14ac:dyDescent="0.2">
      <c r="A1" s="144"/>
      <c r="B1" s="240" t="s">
        <v>259</v>
      </c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</row>
    <row r="2" spans="1:31" s="2" customFormat="1" ht="71.25" customHeight="1" thickBot="1" x14ac:dyDescent="0.25">
      <c r="A2" s="139"/>
      <c r="B2" s="143" t="s">
        <v>254</v>
      </c>
      <c r="C2" s="64" t="s">
        <v>0</v>
      </c>
      <c r="D2" s="40" t="s">
        <v>1</v>
      </c>
      <c r="E2" s="40" t="s">
        <v>228</v>
      </c>
      <c r="F2" s="115" t="s">
        <v>250</v>
      </c>
      <c r="G2" s="123"/>
      <c r="H2" s="118" t="s">
        <v>3</v>
      </c>
      <c r="I2" s="23" t="s">
        <v>1</v>
      </c>
      <c r="J2" s="40" t="s">
        <v>2</v>
      </c>
      <c r="K2" s="123"/>
      <c r="L2" s="68" t="s">
        <v>71</v>
      </c>
      <c r="M2" s="40" t="s">
        <v>1</v>
      </c>
      <c r="N2" s="40" t="s">
        <v>228</v>
      </c>
      <c r="O2" s="70" t="s">
        <v>248</v>
      </c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</row>
    <row r="3" spans="1:31" s="2" customFormat="1" ht="48" customHeight="1" x14ac:dyDescent="0.2">
      <c r="A3" s="158" t="s">
        <v>4</v>
      </c>
      <c r="B3" s="93" t="s">
        <v>91</v>
      </c>
      <c r="C3" s="84" t="s">
        <v>141</v>
      </c>
      <c r="D3" s="98" t="s">
        <v>204</v>
      </c>
      <c r="E3" s="64"/>
      <c r="F3" s="242"/>
      <c r="G3" s="124"/>
      <c r="H3" s="119" t="s">
        <v>59</v>
      </c>
      <c r="I3" s="3"/>
      <c r="J3" s="157">
        <v>1</v>
      </c>
      <c r="K3" s="124"/>
      <c r="L3" s="194"/>
      <c r="M3" s="194"/>
      <c r="N3" s="194"/>
      <c r="O3" s="194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</row>
    <row r="4" spans="1:31" s="2" customFormat="1" ht="46.5" customHeight="1" x14ac:dyDescent="0.2">
      <c r="A4" s="158"/>
      <c r="B4" s="206" t="s">
        <v>217</v>
      </c>
      <c r="C4" s="208" t="s">
        <v>236</v>
      </c>
      <c r="D4" s="165" t="s">
        <v>194</v>
      </c>
      <c r="E4" s="238"/>
      <c r="F4" s="275"/>
      <c r="G4" s="124"/>
      <c r="H4" s="119" t="s">
        <v>60</v>
      </c>
      <c r="I4" s="98" t="s">
        <v>65</v>
      </c>
      <c r="J4" s="98"/>
      <c r="K4" s="124"/>
      <c r="L4" s="195"/>
      <c r="M4" s="195"/>
      <c r="N4" s="195"/>
      <c r="O4" s="19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</row>
    <row r="5" spans="1:31" s="2" customFormat="1" ht="22.5" x14ac:dyDescent="0.2">
      <c r="A5" s="158"/>
      <c r="B5" s="207"/>
      <c r="C5" s="163"/>
      <c r="D5" s="164"/>
      <c r="E5" s="239"/>
      <c r="F5" s="275"/>
      <c r="G5" s="124"/>
      <c r="H5" s="119" t="s">
        <v>5</v>
      </c>
      <c r="I5" s="98" t="s">
        <v>64</v>
      </c>
      <c r="J5" s="98"/>
      <c r="K5" s="124"/>
      <c r="L5" s="195"/>
      <c r="M5" s="195"/>
      <c r="N5" s="195"/>
      <c r="O5" s="19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</row>
    <row r="6" spans="1:31" s="2" customFormat="1" ht="50.25" customHeight="1" x14ac:dyDescent="0.25">
      <c r="A6" s="158"/>
      <c r="B6" s="225"/>
      <c r="C6" s="84" t="s">
        <v>212</v>
      </c>
      <c r="D6" s="98" t="s">
        <v>211</v>
      </c>
      <c r="E6" s="64"/>
      <c r="F6" s="245"/>
      <c r="G6" s="124"/>
      <c r="H6" s="231"/>
      <c r="I6" s="254"/>
      <c r="J6" s="255"/>
      <c r="K6" s="124"/>
      <c r="L6" s="196"/>
      <c r="M6" s="196"/>
      <c r="N6" s="196"/>
      <c r="O6" s="196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</row>
    <row r="7" spans="1:31" s="27" customFormat="1" x14ac:dyDescent="0.2">
      <c r="A7" s="158"/>
      <c r="B7" s="36" t="s">
        <v>69</v>
      </c>
      <c r="C7" s="29">
        <f>COUNTA(C3:C6)</f>
        <v>3</v>
      </c>
      <c r="D7" s="29"/>
      <c r="E7" s="32">
        <f>SUM(E3:E6)</f>
        <v>0</v>
      </c>
      <c r="F7" s="116"/>
      <c r="G7" s="125"/>
      <c r="H7" s="28">
        <f>COUNTA(H3:H5)</f>
        <v>3</v>
      </c>
      <c r="I7" s="29"/>
      <c r="J7" s="31">
        <f>SUM(J3:J6)</f>
        <v>1</v>
      </c>
      <c r="K7" s="125"/>
      <c r="L7" s="48">
        <f>COUNTA(L3:L5)</f>
        <v>0</v>
      </c>
      <c r="M7" s="34"/>
      <c r="N7" s="44">
        <f>SUM(N3:N6)</f>
        <v>0</v>
      </c>
      <c r="O7" s="48">
        <f>SUM(O3:O5)</f>
        <v>0</v>
      </c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</row>
    <row r="8" spans="1:31" s="27" customFormat="1" ht="37.5" customHeight="1" x14ac:dyDescent="0.2">
      <c r="A8" s="158"/>
      <c r="B8" s="93" t="s">
        <v>142</v>
      </c>
      <c r="C8" s="83" t="s">
        <v>237</v>
      </c>
      <c r="D8" s="165" t="s">
        <v>16</v>
      </c>
      <c r="E8" s="251"/>
      <c r="F8" s="230" t="s">
        <v>116</v>
      </c>
      <c r="G8" s="125"/>
      <c r="H8" s="119" t="s">
        <v>143</v>
      </c>
      <c r="I8" s="98" t="s">
        <v>134</v>
      </c>
      <c r="J8" s="82"/>
      <c r="K8" s="125"/>
      <c r="L8" s="94" t="s">
        <v>146</v>
      </c>
      <c r="M8" s="148" t="s">
        <v>15</v>
      </c>
      <c r="N8" s="50"/>
      <c r="O8" s="1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</row>
    <row r="9" spans="1:31" s="27" customFormat="1" ht="30" customHeight="1" x14ac:dyDescent="0.2">
      <c r="A9" s="158"/>
      <c r="B9" s="206" t="s">
        <v>189</v>
      </c>
      <c r="C9" s="84"/>
      <c r="D9" s="210"/>
      <c r="E9" s="252"/>
      <c r="F9" s="230"/>
      <c r="G9" s="125"/>
      <c r="H9" s="119" t="s">
        <v>18</v>
      </c>
      <c r="I9" s="98" t="s">
        <v>190</v>
      </c>
      <c r="J9" s="82"/>
      <c r="K9" s="125"/>
      <c r="L9" s="94" t="s">
        <v>147</v>
      </c>
      <c r="M9" s="148" t="s">
        <v>61</v>
      </c>
      <c r="N9" s="50"/>
      <c r="O9" s="1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</row>
    <row r="10" spans="1:31" s="27" customFormat="1" ht="41.25" customHeight="1" x14ac:dyDescent="0.2">
      <c r="A10" s="158"/>
      <c r="B10" s="207"/>
      <c r="C10" s="84"/>
      <c r="D10" s="210"/>
      <c r="E10" s="252"/>
      <c r="F10" s="230"/>
      <c r="G10" s="125"/>
      <c r="H10" s="119" t="s">
        <v>20</v>
      </c>
      <c r="I10" s="157" t="s">
        <v>255</v>
      </c>
      <c r="J10" s="96"/>
      <c r="K10" s="125"/>
      <c r="L10" s="94" t="s">
        <v>145</v>
      </c>
      <c r="M10" s="148" t="s">
        <v>257</v>
      </c>
      <c r="N10" s="50"/>
      <c r="O10" s="51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</row>
    <row r="11" spans="1:31" s="27" customFormat="1" ht="28.5" customHeight="1" x14ac:dyDescent="0.2">
      <c r="A11" s="158"/>
      <c r="B11" s="207"/>
      <c r="C11" s="84"/>
      <c r="D11" s="210"/>
      <c r="E11" s="252"/>
      <c r="F11" s="230"/>
      <c r="G11" s="125"/>
      <c r="H11" s="119" t="s">
        <v>17</v>
      </c>
      <c r="I11" s="98" t="s">
        <v>66</v>
      </c>
      <c r="J11" s="96"/>
      <c r="K11" s="125"/>
      <c r="L11" s="150"/>
      <c r="M11" s="151"/>
      <c r="N11" s="151"/>
      <c r="O11" s="152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</row>
    <row r="12" spans="1:31" s="27" customFormat="1" ht="38.25" customHeight="1" x14ac:dyDescent="0.2">
      <c r="A12" s="158"/>
      <c r="B12" s="207"/>
      <c r="C12" s="85"/>
      <c r="D12" s="164"/>
      <c r="E12" s="253"/>
      <c r="F12" s="230"/>
      <c r="G12" s="125"/>
      <c r="H12" s="119" t="s">
        <v>117</v>
      </c>
      <c r="I12" s="98" t="s">
        <v>67</v>
      </c>
      <c r="J12" s="82"/>
      <c r="K12" s="125"/>
      <c r="L12" s="150"/>
      <c r="M12" s="151"/>
      <c r="N12" s="151"/>
      <c r="O12" s="152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</row>
    <row r="13" spans="1:31" s="27" customFormat="1" ht="33.75" x14ac:dyDescent="0.2">
      <c r="A13" s="158"/>
      <c r="B13" s="207"/>
      <c r="C13" s="102" t="s">
        <v>238</v>
      </c>
      <c r="D13" s="98" t="s">
        <v>118</v>
      </c>
      <c r="E13" s="51"/>
      <c r="F13" s="256"/>
      <c r="G13" s="125"/>
      <c r="H13" s="259"/>
      <c r="I13" s="259"/>
      <c r="J13" s="259"/>
      <c r="K13" s="125"/>
      <c r="L13" s="150"/>
      <c r="M13" s="151"/>
      <c r="N13" s="151"/>
      <c r="O13" s="152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</row>
    <row r="14" spans="1:31" s="27" customFormat="1" ht="22.5" customHeight="1" x14ac:dyDescent="0.2">
      <c r="A14" s="158"/>
      <c r="B14" s="207"/>
      <c r="C14" s="102" t="s">
        <v>239</v>
      </c>
      <c r="D14" s="98" t="s">
        <v>144</v>
      </c>
      <c r="E14" s="51"/>
      <c r="F14" s="257"/>
      <c r="G14" s="125"/>
      <c r="H14" s="261"/>
      <c r="I14" s="261"/>
      <c r="J14" s="261"/>
      <c r="K14" s="125"/>
      <c r="L14" s="150"/>
      <c r="M14" s="151"/>
      <c r="N14" s="151"/>
      <c r="O14" s="152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</row>
    <row r="15" spans="1:31" s="27" customFormat="1" ht="33.75" customHeight="1" x14ac:dyDescent="0.2">
      <c r="A15" s="158"/>
      <c r="B15" s="207"/>
      <c r="C15" s="83" t="s">
        <v>240</v>
      </c>
      <c r="D15" s="103" t="s">
        <v>13</v>
      </c>
      <c r="E15" s="81"/>
      <c r="F15" s="258"/>
      <c r="G15" s="125"/>
      <c r="H15" s="261"/>
      <c r="I15" s="261"/>
      <c r="J15" s="261"/>
      <c r="K15" s="125"/>
      <c r="L15" s="150"/>
      <c r="M15" s="151"/>
      <c r="N15" s="151"/>
      <c r="O15" s="152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</row>
    <row r="16" spans="1:31" s="27" customFormat="1" ht="28.5" customHeight="1" x14ac:dyDescent="0.2">
      <c r="A16" s="158"/>
      <c r="B16" s="207"/>
      <c r="C16" s="83" t="s">
        <v>93</v>
      </c>
      <c r="D16" s="165" t="s">
        <v>14</v>
      </c>
      <c r="E16" s="251"/>
      <c r="F16" s="89" t="s">
        <v>110</v>
      </c>
      <c r="G16" s="125"/>
      <c r="H16" s="261"/>
      <c r="I16" s="261"/>
      <c r="J16" s="261"/>
      <c r="K16" s="125"/>
      <c r="L16" s="150"/>
      <c r="M16" s="151"/>
      <c r="N16" s="151"/>
      <c r="O16" s="152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</row>
    <row r="17" spans="1:31" s="27" customFormat="1" ht="27" customHeight="1" x14ac:dyDescent="0.2">
      <c r="A17" s="158"/>
      <c r="B17" s="207"/>
      <c r="C17" s="84"/>
      <c r="D17" s="210"/>
      <c r="E17" s="252"/>
      <c r="F17" s="89" t="s">
        <v>111</v>
      </c>
      <c r="G17" s="125"/>
      <c r="H17" s="261"/>
      <c r="I17" s="261"/>
      <c r="J17" s="261"/>
      <c r="K17" s="125"/>
      <c r="L17" s="150"/>
      <c r="M17" s="151"/>
      <c r="N17" s="151"/>
      <c r="O17" s="152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</row>
    <row r="18" spans="1:31" s="27" customFormat="1" ht="26.25" customHeight="1" x14ac:dyDescent="0.2">
      <c r="A18" s="158"/>
      <c r="B18" s="207"/>
      <c r="C18" s="84"/>
      <c r="D18" s="210"/>
      <c r="E18" s="252"/>
      <c r="F18" s="89" t="s">
        <v>148</v>
      </c>
      <c r="G18" s="125"/>
      <c r="H18" s="261"/>
      <c r="I18" s="261"/>
      <c r="J18" s="261"/>
      <c r="K18" s="125"/>
      <c r="L18" s="150"/>
      <c r="M18" s="151"/>
      <c r="N18" s="151"/>
      <c r="O18" s="152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</row>
    <row r="19" spans="1:31" s="27" customFormat="1" ht="24" customHeight="1" x14ac:dyDescent="0.2">
      <c r="A19" s="158"/>
      <c r="B19" s="207"/>
      <c r="C19" s="84"/>
      <c r="D19" s="210"/>
      <c r="E19" s="252"/>
      <c r="F19" s="89" t="s">
        <v>112</v>
      </c>
      <c r="G19" s="125"/>
      <c r="H19" s="261"/>
      <c r="I19" s="261"/>
      <c r="J19" s="261"/>
      <c r="K19" s="125"/>
      <c r="L19" s="150"/>
      <c r="M19" s="151"/>
      <c r="N19" s="151"/>
      <c r="O19" s="152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</row>
    <row r="20" spans="1:31" s="27" customFormat="1" ht="27.75" customHeight="1" x14ac:dyDescent="0.2">
      <c r="A20" s="158"/>
      <c r="B20" s="207"/>
      <c r="C20" s="85"/>
      <c r="D20" s="164"/>
      <c r="E20" s="253"/>
      <c r="F20" s="89" t="s">
        <v>113</v>
      </c>
      <c r="G20" s="125"/>
      <c r="H20" s="261"/>
      <c r="I20" s="261"/>
      <c r="J20" s="261"/>
      <c r="K20" s="125"/>
      <c r="L20" s="150"/>
      <c r="M20" s="151"/>
      <c r="N20" s="151"/>
      <c r="O20" s="152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</row>
    <row r="21" spans="1:31" s="27" customFormat="1" ht="29.25" customHeight="1" x14ac:dyDescent="0.2">
      <c r="A21" s="158"/>
      <c r="B21" s="225"/>
      <c r="C21" s="83" t="s">
        <v>94</v>
      </c>
      <c r="D21" s="103" t="s">
        <v>115</v>
      </c>
      <c r="E21" s="81"/>
      <c r="F21" s="101" t="s">
        <v>114</v>
      </c>
      <c r="G21" s="125"/>
      <c r="H21" s="273"/>
      <c r="I21" s="273"/>
      <c r="J21" s="273"/>
      <c r="K21" s="125"/>
      <c r="L21" s="153"/>
      <c r="M21" s="154"/>
      <c r="N21" s="154"/>
      <c r="O21" s="155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</row>
    <row r="22" spans="1:31" s="27" customFormat="1" ht="15" customHeight="1" x14ac:dyDescent="0.2">
      <c r="A22" s="158"/>
      <c r="B22" s="36" t="s">
        <v>69</v>
      </c>
      <c r="C22" s="29">
        <f>COUNTA(C8:C21)</f>
        <v>6</v>
      </c>
      <c r="D22" s="29"/>
      <c r="E22" s="28">
        <f>SUM(E8:E21)</f>
        <v>0</v>
      </c>
      <c r="F22" s="28"/>
      <c r="G22" s="126"/>
      <c r="H22" s="33">
        <f>COUNTA(H8:H12)</f>
        <v>5</v>
      </c>
      <c r="I22" s="48">
        <f>SUM(I8:I21)</f>
        <v>0</v>
      </c>
      <c r="J22" s="48">
        <f>J8+J9+J10+J11+J12</f>
        <v>0</v>
      </c>
      <c r="K22" s="126"/>
      <c r="L22" s="34">
        <v>3</v>
      </c>
      <c r="M22" s="34"/>
      <c r="N22" s="44">
        <f>SUM(N8:N21)</f>
        <v>0</v>
      </c>
      <c r="O22" s="48"/>
      <c r="P22" s="92"/>
      <c r="Q22" s="53"/>
      <c r="R22" s="100"/>
      <c r="S22" s="100"/>
      <c r="T22" s="100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</row>
    <row r="23" spans="1:31" s="27" customFormat="1" ht="41.25" customHeight="1" x14ac:dyDescent="0.2">
      <c r="A23" s="158"/>
      <c r="B23" s="93" t="s">
        <v>149</v>
      </c>
      <c r="C23" s="83" t="s">
        <v>241</v>
      </c>
      <c r="D23" s="103" t="s">
        <v>197</v>
      </c>
      <c r="E23" s="86"/>
      <c r="F23" s="216"/>
      <c r="G23" s="126"/>
      <c r="H23" s="120" t="s">
        <v>81</v>
      </c>
      <c r="I23" s="103" t="s">
        <v>227</v>
      </c>
      <c r="J23" s="157">
        <v>1</v>
      </c>
      <c r="K23" s="126"/>
      <c r="L23" s="113" t="s">
        <v>214</v>
      </c>
      <c r="M23" s="103" t="s">
        <v>227</v>
      </c>
      <c r="N23" s="81">
        <v>1</v>
      </c>
      <c r="O23" s="271"/>
      <c r="P23" s="92"/>
      <c r="Q23" s="53"/>
      <c r="R23" s="100"/>
      <c r="S23" s="100"/>
      <c r="T23" s="100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</row>
    <row r="24" spans="1:31" s="27" customFormat="1" ht="36.75" customHeight="1" x14ac:dyDescent="0.2">
      <c r="A24" s="158"/>
      <c r="B24" s="223" t="s">
        <v>218</v>
      </c>
      <c r="C24" s="102" t="s">
        <v>80</v>
      </c>
      <c r="D24" s="98" t="s">
        <v>33</v>
      </c>
      <c r="E24" s="106"/>
      <c r="F24" s="217"/>
      <c r="G24" s="126"/>
      <c r="H24" s="259"/>
      <c r="I24" s="259"/>
      <c r="J24" s="260"/>
      <c r="K24" s="126"/>
      <c r="L24" s="94" t="s">
        <v>155</v>
      </c>
      <c r="M24" s="98" t="s">
        <v>136</v>
      </c>
      <c r="N24" s="82"/>
      <c r="O24" s="271"/>
      <c r="P24" s="92"/>
      <c r="Q24" s="53"/>
      <c r="R24" s="100"/>
      <c r="S24" s="100"/>
      <c r="T24" s="100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</row>
    <row r="25" spans="1:31" s="27" customFormat="1" ht="36.75" customHeight="1" x14ac:dyDescent="0.2">
      <c r="A25" s="158"/>
      <c r="B25" s="224"/>
      <c r="C25" s="84" t="s">
        <v>19</v>
      </c>
      <c r="D25" s="105" t="s">
        <v>205</v>
      </c>
      <c r="E25" s="87"/>
      <c r="F25" s="88" t="s">
        <v>206</v>
      </c>
      <c r="G25" s="126"/>
      <c r="H25" s="261"/>
      <c r="I25" s="261"/>
      <c r="J25" s="262"/>
      <c r="K25" s="126"/>
      <c r="L25" s="94" t="s">
        <v>95</v>
      </c>
      <c r="M25" s="98" t="s">
        <v>188</v>
      </c>
      <c r="N25" s="82"/>
      <c r="O25" s="271"/>
      <c r="P25" s="92"/>
      <c r="Q25" s="53"/>
      <c r="R25" s="100"/>
      <c r="S25" s="100"/>
      <c r="T25" s="100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</row>
    <row r="26" spans="1:31" s="27" customFormat="1" ht="15" customHeight="1" x14ac:dyDescent="0.2">
      <c r="A26" s="158"/>
      <c r="B26" s="36" t="s">
        <v>69</v>
      </c>
      <c r="C26" s="42">
        <f>COUNTA(C23:C25)</f>
        <v>3</v>
      </c>
      <c r="D26" s="29"/>
      <c r="E26" s="31">
        <f>SUM(E23:E25)</f>
        <v>0</v>
      </c>
      <c r="F26" s="117"/>
      <c r="G26" s="126"/>
      <c r="H26" s="36">
        <f>COUNTA(H23:H25)</f>
        <v>1</v>
      </c>
      <c r="I26" s="29"/>
      <c r="J26" s="29">
        <f>SUM(J23:J25)</f>
        <v>1</v>
      </c>
      <c r="K26" s="126"/>
      <c r="L26" s="34">
        <f>COUNTA(L23:L25)</f>
        <v>3</v>
      </c>
      <c r="M26" s="34"/>
      <c r="N26" s="29">
        <f>SUM(N23:N25)</f>
        <v>1</v>
      </c>
      <c r="O26" s="72"/>
      <c r="P26" s="92"/>
      <c r="Q26" s="53"/>
      <c r="R26" s="100"/>
      <c r="S26" s="100"/>
      <c r="T26" s="100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</row>
    <row r="27" spans="1:31" s="27" customFormat="1" ht="31.5" customHeight="1" x14ac:dyDescent="0.2">
      <c r="A27" s="158" t="s">
        <v>4</v>
      </c>
      <c r="B27" s="93" t="s">
        <v>21</v>
      </c>
      <c r="C27" s="83" t="s">
        <v>242</v>
      </c>
      <c r="D27" s="165" t="s">
        <v>22</v>
      </c>
      <c r="E27" s="248"/>
      <c r="F27" s="216"/>
      <c r="G27" s="126"/>
      <c r="H27" s="120" t="s">
        <v>87</v>
      </c>
      <c r="I27" s="165" t="s">
        <v>23</v>
      </c>
      <c r="J27" s="251"/>
      <c r="K27" s="126"/>
      <c r="L27" s="24" t="s">
        <v>156</v>
      </c>
      <c r="M27" s="98" t="s">
        <v>24</v>
      </c>
      <c r="N27" s="82"/>
      <c r="O27" s="272"/>
      <c r="P27" s="92"/>
      <c r="Q27" s="53"/>
      <c r="R27" s="100"/>
      <c r="S27" s="100"/>
      <c r="T27" s="100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</row>
    <row r="28" spans="1:31" s="27" customFormat="1" ht="31.5" customHeight="1" x14ac:dyDescent="0.2">
      <c r="A28" s="158"/>
      <c r="B28" s="224" t="s">
        <v>219</v>
      </c>
      <c r="C28" s="84"/>
      <c r="D28" s="210"/>
      <c r="E28" s="249"/>
      <c r="F28" s="226"/>
      <c r="G28" s="126"/>
      <c r="H28" s="121"/>
      <c r="I28" s="210"/>
      <c r="J28" s="252"/>
      <c r="K28" s="126"/>
      <c r="L28" s="114" t="s">
        <v>90</v>
      </c>
      <c r="M28" s="105" t="s">
        <v>234</v>
      </c>
      <c r="N28" s="157">
        <v>1</v>
      </c>
      <c r="O28" s="272"/>
      <c r="P28" s="92"/>
      <c r="Q28" s="53"/>
      <c r="R28" s="100"/>
      <c r="S28" s="100"/>
      <c r="T28" s="100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</row>
    <row r="29" spans="1:31" s="27" customFormat="1" ht="31.5" customHeight="1" x14ac:dyDescent="0.2">
      <c r="A29" s="158"/>
      <c r="B29" s="224"/>
      <c r="C29" s="85"/>
      <c r="D29" s="164"/>
      <c r="E29" s="250"/>
      <c r="F29" s="217"/>
      <c r="G29" s="126"/>
      <c r="H29" s="122"/>
      <c r="I29" s="164"/>
      <c r="J29" s="253"/>
      <c r="K29" s="126"/>
      <c r="L29" s="94" t="s">
        <v>25</v>
      </c>
      <c r="M29" s="148" t="s">
        <v>258</v>
      </c>
      <c r="N29" s="149"/>
      <c r="O29" s="272"/>
      <c r="P29" s="92"/>
      <c r="Q29" s="53"/>
      <c r="R29" s="100"/>
      <c r="S29" s="100"/>
      <c r="T29" s="100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</row>
    <row r="30" spans="1:31" s="27" customFormat="1" ht="39" customHeight="1" x14ac:dyDescent="0.2">
      <c r="A30" s="158"/>
      <c r="B30" s="224"/>
      <c r="C30" s="83" t="s">
        <v>82</v>
      </c>
      <c r="D30" s="165" t="s">
        <v>224</v>
      </c>
      <c r="E30" s="248"/>
      <c r="F30" s="174" t="s">
        <v>119</v>
      </c>
      <c r="G30" s="126"/>
      <c r="H30" s="119" t="s">
        <v>150</v>
      </c>
      <c r="I30" s="98" t="s">
        <v>120</v>
      </c>
      <c r="J30" s="51"/>
      <c r="K30" s="126"/>
      <c r="L30" s="113" t="s">
        <v>199</v>
      </c>
      <c r="M30" s="103" t="s">
        <v>108</v>
      </c>
      <c r="N30" s="81"/>
      <c r="O30" s="80" t="s">
        <v>207</v>
      </c>
      <c r="P30" s="92"/>
      <c r="Q30" s="53"/>
      <c r="R30" s="100"/>
      <c r="S30" s="100"/>
      <c r="T30" s="100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</row>
    <row r="31" spans="1:31" s="27" customFormat="1" ht="35.25" customHeight="1" x14ac:dyDescent="0.2">
      <c r="A31" s="158"/>
      <c r="B31" s="224"/>
      <c r="C31" s="85"/>
      <c r="D31" s="164"/>
      <c r="E31" s="250"/>
      <c r="F31" s="180"/>
      <c r="G31" s="126"/>
      <c r="H31" s="119" t="s">
        <v>176</v>
      </c>
      <c r="I31" s="98" t="s">
        <v>196</v>
      </c>
      <c r="J31" s="51"/>
      <c r="K31" s="126"/>
      <c r="L31" s="264"/>
      <c r="M31" s="264"/>
      <c r="N31" s="264"/>
      <c r="O31" s="264"/>
      <c r="P31" s="92"/>
      <c r="Q31" s="53"/>
      <c r="R31" s="100"/>
      <c r="S31" s="100"/>
      <c r="T31" s="100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</row>
    <row r="32" spans="1:31" s="27" customFormat="1" ht="27" customHeight="1" x14ac:dyDescent="0.2">
      <c r="A32" s="158"/>
      <c r="B32" s="224"/>
      <c r="C32" s="83" t="s">
        <v>83</v>
      </c>
      <c r="D32" s="103" t="s">
        <v>135</v>
      </c>
      <c r="E32" s="86"/>
      <c r="F32" s="95"/>
      <c r="G32" s="126"/>
      <c r="H32" s="120" t="s">
        <v>208</v>
      </c>
      <c r="I32" s="103" t="s">
        <v>154</v>
      </c>
      <c r="J32" s="81"/>
      <c r="K32" s="126"/>
      <c r="L32" s="264"/>
      <c r="M32" s="264"/>
      <c r="N32" s="264"/>
      <c r="O32" s="264"/>
      <c r="P32" s="92"/>
      <c r="Q32" s="53"/>
      <c r="R32" s="100"/>
      <c r="S32" s="100"/>
      <c r="T32" s="100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</row>
    <row r="33" spans="1:31" s="27" customFormat="1" ht="25.5" customHeight="1" x14ac:dyDescent="0.2">
      <c r="A33" s="158"/>
      <c r="B33" s="224"/>
      <c r="C33" s="83" t="s">
        <v>84</v>
      </c>
      <c r="D33" s="103" t="s">
        <v>26</v>
      </c>
      <c r="E33" s="86"/>
      <c r="F33" s="101" t="s">
        <v>121</v>
      </c>
      <c r="G33" s="126"/>
      <c r="H33" s="120" t="s">
        <v>89</v>
      </c>
      <c r="I33" s="103" t="s">
        <v>27</v>
      </c>
      <c r="J33" s="81"/>
      <c r="K33" s="126"/>
      <c r="L33" s="264"/>
      <c r="M33" s="264"/>
      <c r="N33" s="264"/>
      <c r="O33" s="264"/>
      <c r="P33" s="92"/>
      <c r="Q33" s="53"/>
      <c r="R33" s="100"/>
      <c r="S33" s="100"/>
      <c r="T33" s="100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</row>
    <row r="34" spans="1:31" s="27" customFormat="1" ht="39" customHeight="1" x14ac:dyDescent="0.2">
      <c r="A34" s="158"/>
      <c r="B34" s="224"/>
      <c r="C34" s="102" t="s">
        <v>243</v>
      </c>
      <c r="D34" s="98" t="s">
        <v>230</v>
      </c>
      <c r="E34" s="157">
        <v>1</v>
      </c>
      <c r="F34" s="256"/>
      <c r="G34" s="126"/>
      <c r="H34" s="119" t="s">
        <v>88</v>
      </c>
      <c r="I34" s="98" t="s">
        <v>63</v>
      </c>
      <c r="J34" s="82"/>
      <c r="K34" s="126"/>
      <c r="L34" s="264"/>
      <c r="M34" s="264"/>
      <c r="N34" s="264"/>
      <c r="O34" s="264"/>
      <c r="P34" s="92"/>
      <c r="Q34" s="53"/>
      <c r="R34" s="100"/>
      <c r="S34" s="100"/>
      <c r="T34" s="100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</row>
    <row r="35" spans="1:31" s="27" customFormat="1" ht="25.5" customHeight="1" x14ac:dyDescent="0.2">
      <c r="A35" s="158"/>
      <c r="B35" s="224"/>
      <c r="C35" s="83" t="s">
        <v>86</v>
      </c>
      <c r="D35" s="103" t="s">
        <v>29</v>
      </c>
      <c r="E35" s="86"/>
      <c r="F35" s="257"/>
      <c r="G35" s="126"/>
      <c r="H35" s="90"/>
      <c r="I35" s="90"/>
      <c r="J35" s="91"/>
      <c r="K35" s="126"/>
      <c r="L35" s="264"/>
      <c r="M35" s="264"/>
      <c r="N35" s="264"/>
      <c r="O35" s="264"/>
      <c r="P35" s="92"/>
      <c r="Q35" s="53"/>
      <c r="R35" s="100"/>
      <c r="S35" s="100"/>
      <c r="T35" s="100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</row>
    <row r="36" spans="1:31" s="27" customFormat="1" ht="29.25" customHeight="1" x14ac:dyDescent="0.2">
      <c r="A36" s="158"/>
      <c r="B36" s="224"/>
      <c r="C36" s="102" t="s">
        <v>151</v>
      </c>
      <c r="D36" s="98" t="s">
        <v>30</v>
      </c>
      <c r="E36" s="98"/>
      <c r="F36" s="258"/>
      <c r="G36" s="126"/>
      <c r="H36" s="119" t="s">
        <v>31</v>
      </c>
      <c r="I36" s="98" t="s">
        <v>32</v>
      </c>
      <c r="J36" s="82"/>
      <c r="K36" s="126"/>
      <c r="L36" s="264"/>
      <c r="M36" s="264"/>
      <c r="N36" s="264"/>
      <c r="O36" s="264"/>
      <c r="P36" s="92"/>
      <c r="Q36" s="53"/>
      <c r="R36" s="100"/>
      <c r="S36" s="100"/>
      <c r="T36" s="100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</row>
    <row r="37" spans="1:31" s="27" customFormat="1" ht="30" customHeight="1" x14ac:dyDescent="0.2">
      <c r="A37" s="158"/>
      <c r="B37" s="224"/>
      <c r="C37" s="102" t="s">
        <v>152</v>
      </c>
      <c r="D37" s="98" t="s">
        <v>28</v>
      </c>
      <c r="E37" s="106"/>
      <c r="F37" s="89" t="s">
        <v>123</v>
      </c>
      <c r="G37" s="126"/>
      <c r="H37" s="119" t="s">
        <v>153</v>
      </c>
      <c r="I37" s="98"/>
      <c r="J37" s="157">
        <v>1</v>
      </c>
      <c r="K37" s="126"/>
      <c r="L37" s="264"/>
      <c r="M37" s="264"/>
      <c r="N37" s="264"/>
      <c r="O37" s="264"/>
      <c r="P37" s="92"/>
      <c r="Q37" s="53"/>
      <c r="R37" s="100"/>
      <c r="S37" s="100"/>
      <c r="T37" s="100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</row>
    <row r="38" spans="1:31" s="27" customFormat="1" ht="36" customHeight="1" x14ac:dyDescent="0.2">
      <c r="A38" s="158"/>
      <c r="B38" s="241"/>
      <c r="C38" s="102" t="s">
        <v>85</v>
      </c>
      <c r="D38" s="148" t="s">
        <v>261</v>
      </c>
      <c r="E38" s="106"/>
      <c r="F38" s="89" t="s">
        <v>122</v>
      </c>
      <c r="G38" s="126"/>
      <c r="H38" s="96"/>
      <c r="I38" s="96"/>
      <c r="J38" s="97"/>
      <c r="K38" s="126"/>
      <c r="L38" s="264"/>
      <c r="M38" s="264"/>
      <c r="N38" s="264"/>
      <c r="O38" s="264"/>
      <c r="P38" s="92"/>
      <c r="Q38" s="53"/>
      <c r="R38" s="100"/>
      <c r="S38" s="100"/>
      <c r="T38" s="100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</row>
    <row r="39" spans="1:31" s="27" customFormat="1" ht="15" customHeight="1" x14ac:dyDescent="0.2">
      <c r="A39" s="158"/>
      <c r="B39" s="36" t="s">
        <v>69</v>
      </c>
      <c r="C39" s="34">
        <f>COUNTA(C27:C38)</f>
        <v>9</v>
      </c>
      <c r="D39" s="29"/>
      <c r="E39" s="137">
        <f>SUM(E27:E38)</f>
        <v>1</v>
      </c>
      <c r="F39" s="52"/>
      <c r="G39" s="126"/>
      <c r="H39" s="33">
        <f>COUNTA(H27:H38)</f>
        <v>8</v>
      </c>
      <c r="I39" s="34"/>
      <c r="J39" s="52">
        <f>SUM(J27:J38)</f>
        <v>1</v>
      </c>
      <c r="K39" s="126"/>
      <c r="L39" s="34">
        <f>COUNTA(L27:L38)</f>
        <v>4</v>
      </c>
      <c r="M39" s="34"/>
      <c r="N39" s="74">
        <f>SUM(N27:N38)</f>
        <v>1</v>
      </c>
      <c r="O39" s="29">
        <f>SUM(O30:O33)</f>
        <v>0</v>
      </c>
      <c r="P39" s="92"/>
      <c r="Q39" s="53"/>
      <c r="R39" s="100"/>
      <c r="S39" s="100"/>
      <c r="T39" s="100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</row>
    <row r="40" spans="1:31" s="2" customFormat="1" ht="40.5" customHeight="1" x14ac:dyDescent="0.2">
      <c r="A40" s="158"/>
      <c r="B40" s="93" t="s">
        <v>157</v>
      </c>
      <c r="C40" s="83" t="s">
        <v>158</v>
      </c>
      <c r="D40" s="165" t="s">
        <v>9</v>
      </c>
      <c r="E40" s="165"/>
      <c r="F40" s="194" t="s">
        <v>159</v>
      </c>
      <c r="G40" s="124"/>
      <c r="H40" s="119" t="s">
        <v>97</v>
      </c>
      <c r="I40" s="99" t="s">
        <v>7</v>
      </c>
      <c r="J40" s="98"/>
      <c r="K40" s="124"/>
      <c r="L40" s="94" t="s">
        <v>6</v>
      </c>
      <c r="M40" s="98" t="s">
        <v>140</v>
      </c>
      <c r="N40" s="3"/>
      <c r="O40" s="98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</row>
    <row r="41" spans="1:31" s="2" customFormat="1" ht="27.75" customHeight="1" x14ac:dyDescent="0.2">
      <c r="A41" s="158"/>
      <c r="B41" s="207" t="s">
        <v>195</v>
      </c>
      <c r="C41" s="84"/>
      <c r="D41" s="210"/>
      <c r="E41" s="210"/>
      <c r="F41" s="195"/>
      <c r="G41" s="124"/>
      <c r="H41" s="119" t="s">
        <v>100</v>
      </c>
      <c r="I41" s="99" t="s">
        <v>8</v>
      </c>
      <c r="J41" s="98"/>
      <c r="K41" s="124"/>
      <c r="L41" s="174"/>
      <c r="M41" s="175"/>
      <c r="N41" s="175"/>
      <c r="O41" s="176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</row>
    <row r="42" spans="1:31" s="2" customFormat="1" ht="27.75" customHeight="1" x14ac:dyDescent="0.2">
      <c r="A42" s="158"/>
      <c r="B42" s="207"/>
      <c r="C42" s="84"/>
      <c r="D42" s="210"/>
      <c r="E42" s="210"/>
      <c r="F42" s="195"/>
      <c r="G42" s="124"/>
      <c r="H42" s="119" t="s">
        <v>101</v>
      </c>
      <c r="I42" s="99" t="s">
        <v>131</v>
      </c>
      <c r="J42" s="41"/>
      <c r="K42" s="124"/>
      <c r="L42" s="177"/>
      <c r="M42" s="178"/>
      <c r="N42" s="178"/>
      <c r="O42" s="179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</row>
    <row r="43" spans="1:31" s="2" customFormat="1" ht="27.75" customHeight="1" x14ac:dyDescent="0.2">
      <c r="A43" s="158"/>
      <c r="B43" s="207"/>
      <c r="C43" s="84"/>
      <c r="D43" s="210"/>
      <c r="E43" s="210"/>
      <c r="F43" s="195"/>
      <c r="G43" s="124"/>
      <c r="H43" s="119" t="s">
        <v>102</v>
      </c>
      <c r="I43" s="98" t="s">
        <v>130</v>
      </c>
      <c r="J43" s="98"/>
      <c r="K43" s="124"/>
      <c r="L43" s="177"/>
      <c r="M43" s="178"/>
      <c r="N43" s="178"/>
      <c r="O43" s="179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</row>
    <row r="44" spans="1:31" s="2" customFormat="1" ht="29.25" customHeight="1" x14ac:dyDescent="0.2">
      <c r="A44" s="158"/>
      <c r="B44" s="207"/>
      <c r="C44" s="85"/>
      <c r="D44" s="164"/>
      <c r="E44" s="164"/>
      <c r="F44" s="196"/>
      <c r="G44" s="124"/>
      <c r="H44" s="119" t="s">
        <v>103</v>
      </c>
      <c r="I44" s="99" t="s">
        <v>129</v>
      </c>
      <c r="J44" s="98"/>
      <c r="K44" s="124"/>
      <c r="L44" s="177"/>
      <c r="M44" s="178"/>
      <c r="N44" s="178"/>
      <c r="O44" s="179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</row>
    <row r="45" spans="1:31" s="2" customFormat="1" ht="29.25" customHeight="1" x14ac:dyDescent="0.2">
      <c r="A45" s="158"/>
      <c r="B45" s="207"/>
      <c r="C45" s="83" t="s">
        <v>244</v>
      </c>
      <c r="D45" s="165" t="s">
        <v>10</v>
      </c>
      <c r="E45" s="165"/>
      <c r="F45" s="194"/>
      <c r="G45" s="124"/>
      <c r="H45" s="119" t="s">
        <v>168</v>
      </c>
      <c r="I45" s="99" t="s">
        <v>72</v>
      </c>
      <c r="J45" s="98"/>
      <c r="K45" s="124"/>
      <c r="L45" s="177"/>
      <c r="M45" s="178"/>
      <c r="N45" s="178"/>
      <c r="O45" s="179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</row>
    <row r="46" spans="1:31" s="2" customFormat="1" ht="29.25" customHeight="1" x14ac:dyDescent="0.2">
      <c r="A46" s="158"/>
      <c r="B46" s="207"/>
      <c r="C46" s="84"/>
      <c r="D46" s="210"/>
      <c r="E46" s="210"/>
      <c r="F46" s="195"/>
      <c r="G46" s="124"/>
      <c r="H46" s="119" t="s">
        <v>99</v>
      </c>
      <c r="I46" s="99"/>
      <c r="J46" s="157">
        <v>1</v>
      </c>
      <c r="K46" s="124"/>
      <c r="L46" s="177"/>
      <c r="M46" s="178"/>
      <c r="N46" s="178"/>
      <c r="O46" s="179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</row>
    <row r="47" spans="1:31" s="2" customFormat="1" ht="29.25" customHeight="1" x14ac:dyDescent="0.2">
      <c r="A47" s="158"/>
      <c r="B47" s="207"/>
      <c r="C47" s="85"/>
      <c r="D47" s="164"/>
      <c r="E47" s="164"/>
      <c r="F47" s="196"/>
      <c r="G47" s="124"/>
      <c r="H47" s="119" t="s">
        <v>98</v>
      </c>
      <c r="I47" s="99" t="s">
        <v>11</v>
      </c>
      <c r="J47" s="98"/>
      <c r="K47" s="124"/>
      <c r="L47" s="177"/>
      <c r="M47" s="178"/>
      <c r="N47" s="178"/>
      <c r="O47" s="179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</row>
    <row r="48" spans="1:31" s="2" customFormat="1" ht="33.75" customHeight="1" x14ac:dyDescent="0.2">
      <c r="A48" s="158"/>
      <c r="B48" s="207"/>
      <c r="C48" s="83" t="s">
        <v>12</v>
      </c>
      <c r="D48" s="103" t="s">
        <v>245</v>
      </c>
      <c r="E48" s="157">
        <v>1</v>
      </c>
      <c r="F48" s="107" t="s">
        <v>247</v>
      </c>
      <c r="G48" s="124"/>
      <c r="H48" s="230"/>
      <c r="I48" s="231"/>
      <c r="J48" s="232"/>
      <c r="K48" s="124"/>
      <c r="L48" s="177"/>
      <c r="M48" s="178"/>
      <c r="N48" s="178"/>
      <c r="O48" s="179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</row>
    <row r="49" spans="1:31" s="2" customFormat="1" ht="22.5" x14ac:dyDescent="0.2">
      <c r="A49" s="158"/>
      <c r="B49" s="207"/>
      <c r="C49" s="208" t="s">
        <v>96</v>
      </c>
      <c r="D49" s="165" t="s">
        <v>223</v>
      </c>
      <c r="E49" s="236"/>
      <c r="F49" s="195"/>
      <c r="G49" s="124"/>
      <c r="H49" s="119" t="s">
        <v>104</v>
      </c>
      <c r="I49" s="99" t="s">
        <v>132</v>
      </c>
      <c r="J49" s="98"/>
      <c r="K49" s="124"/>
      <c r="L49" s="177"/>
      <c r="M49" s="178"/>
      <c r="N49" s="178"/>
      <c r="O49" s="179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</row>
    <row r="50" spans="1:31" s="2" customFormat="1" ht="32.25" customHeight="1" x14ac:dyDescent="0.2">
      <c r="A50" s="158"/>
      <c r="B50" s="225"/>
      <c r="C50" s="163"/>
      <c r="D50" s="164"/>
      <c r="E50" s="237"/>
      <c r="F50" s="196"/>
      <c r="G50" s="124"/>
      <c r="H50" s="119" t="s">
        <v>169</v>
      </c>
      <c r="I50" s="107" t="s">
        <v>109</v>
      </c>
      <c r="J50" s="98"/>
      <c r="K50" s="124"/>
      <c r="L50" s="180"/>
      <c r="M50" s="181"/>
      <c r="N50" s="181"/>
      <c r="O50" s="182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</row>
    <row r="51" spans="1:31" s="27" customFormat="1" x14ac:dyDescent="0.2">
      <c r="A51" s="158"/>
      <c r="B51" s="36" t="s">
        <v>69</v>
      </c>
      <c r="C51" s="29">
        <f>COUNTA(C40:C50)</f>
        <v>4</v>
      </c>
      <c r="D51" s="29"/>
      <c r="E51" s="29">
        <f>SUM(E40:E50)</f>
        <v>1</v>
      </c>
      <c r="F51" s="116">
        <f>SUM(F40:F50)</f>
        <v>0</v>
      </c>
      <c r="G51" s="125"/>
      <c r="H51" s="36">
        <f>COUNTA(H40:H50)</f>
        <v>10</v>
      </c>
      <c r="I51" s="29"/>
      <c r="J51" s="31">
        <f>SUM(J40:J50)</f>
        <v>1</v>
      </c>
      <c r="K51" s="125"/>
      <c r="L51" s="34">
        <f>COUNTA(L40:L50)</f>
        <v>1</v>
      </c>
      <c r="M51" s="34"/>
      <c r="N51" s="44">
        <f>SUM(N40:N50)</f>
        <v>0</v>
      </c>
      <c r="O51" s="30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</row>
    <row r="52" spans="1:31" ht="43.5" customHeight="1" x14ac:dyDescent="0.2">
      <c r="A52" s="158" t="s">
        <v>34</v>
      </c>
      <c r="B52" s="140" t="s">
        <v>160</v>
      </c>
      <c r="C52" s="208" t="s">
        <v>36</v>
      </c>
      <c r="D52" s="165" t="s">
        <v>231</v>
      </c>
      <c r="E52" s="165">
        <v>1</v>
      </c>
      <c r="F52" s="167"/>
      <c r="G52" s="127"/>
      <c r="H52" s="119" t="s">
        <v>161</v>
      </c>
      <c r="I52" s="79" t="s">
        <v>232</v>
      </c>
      <c r="J52" s="157">
        <v>1</v>
      </c>
      <c r="K52" s="127"/>
      <c r="L52" s="94" t="s">
        <v>164</v>
      </c>
      <c r="M52" s="63" t="s">
        <v>179</v>
      </c>
      <c r="N52" s="58"/>
      <c r="O52" s="220"/>
    </row>
    <row r="53" spans="1:31" ht="30" customHeight="1" x14ac:dyDescent="0.2">
      <c r="A53" s="158"/>
      <c r="B53" s="206" t="s">
        <v>233</v>
      </c>
      <c r="C53" s="209"/>
      <c r="D53" s="210"/>
      <c r="E53" s="210"/>
      <c r="F53" s="222"/>
      <c r="G53" s="127"/>
      <c r="H53" s="119" t="s">
        <v>162</v>
      </c>
      <c r="I53" s="5"/>
      <c r="J53" s="157">
        <v>1</v>
      </c>
      <c r="K53" s="127"/>
      <c r="L53" s="94" t="s">
        <v>105</v>
      </c>
      <c r="M53" s="19" t="s">
        <v>52</v>
      </c>
      <c r="N53" s="19"/>
      <c r="O53" s="233"/>
    </row>
    <row r="54" spans="1:31" ht="30" customHeight="1" x14ac:dyDescent="0.2">
      <c r="A54" s="158"/>
      <c r="B54" s="207"/>
      <c r="C54" s="163"/>
      <c r="D54" s="164"/>
      <c r="E54" s="164"/>
      <c r="F54" s="170"/>
      <c r="G54" s="127"/>
      <c r="H54" s="119" t="s">
        <v>163</v>
      </c>
      <c r="I54" s="5" t="s">
        <v>198</v>
      </c>
      <c r="J54" s="59"/>
      <c r="K54" s="127"/>
      <c r="L54" s="113" t="s">
        <v>200</v>
      </c>
      <c r="M54" s="103" t="s">
        <v>201</v>
      </c>
      <c r="N54" s="157">
        <v>1</v>
      </c>
      <c r="O54" s="233"/>
    </row>
    <row r="55" spans="1:31" ht="34.5" customHeight="1" x14ac:dyDescent="0.2">
      <c r="A55" s="158"/>
      <c r="B55" s="207"/>
      <c r="C55" s="102" t="s">
        <v>187</v>
      </c>
      <c r="D55" s="19" t="s">
        <v>186</v>
      </c>
      <c r="E55" s="157">
        <v>1</v>
      </c>
      <c r="F55" s="88" t="s">
        <v>125</v>
      </c>
      <c r="G55" s="127"/>
      <c r="H55" s="6"/>
      <c r="I55" s="6"/>
      <c r="J55" s="7"/>
      <c r="K55" s="127"/>
      <c r="L55" s="230"/>
      <c r="M55" s="231"/>
      <c r="N55" s="231"/>
      <c r="O55" s="232"/>
    </row>
    <row r="56" spans="1:31" x14ac:dyDescent="0.2">
      <c r="A56" s="158"/>
      <c r="B56" s="36" t="s">
        <v>69</v>
      </c>
      <c r="C56" s="29">
        <f>COUNTA(C52:C55)</f>
        <v>2</v>
      </c>
      <c r="D56" s="29"/>
      <c r="E56" s="29">
        <f>SUM(E52:E55)</f>
        <v>2</v>
      </c>
      <c r="F56" s="35">
        <f>SUM(F52:F55)</f>
        <v>0</v>
      </c>
      <c r="G56" s="127"/>
      <c r="H56" s="36">
        <f>COUNTA(H52:H55)</f>
        <v>3</v>
      </c>
      <c r="I56" s="31"/>
      <c r="J56" s="29">
        <f>SUM(J52:J55)</f>
        <v>2</v>
      </c>
      <c r="K56" s="127"/>
      <c r="L56" s="29">
        <f>COUNTA(L52:L55)</f>
        <v>3</v>
      </c>
      <c r="M56" s="29"/>
      <c r="N56" s="29">
        <f>SUM(N52:N55)</f>
        <v>1</v>
      </c>
      <c r="O56" s="30">
        <f>SUM(O53:O55)</f>
        <v>0</v>
      </c>
    </row>
    <row r="57" spans="1:31" ht="34.5" customHeight="1" x14ac:dyDescent="0.2">
      <c r="A57" s="158"/>
      <c r="B57" s="138" t="s">
        <v>165</v>
      </c>
      <c r="C57" s="208" t="s">
        <v>166</v>
      </c>
      <c r="D57" s="165" t="s">
        <v>202</v>
      </c>
      <c r="E57" s="211"/>
      <c r="F57" s="167"/>
      <c r="G57" s="127"/>
      <c r="H57" s="119" t="s">
        <v>170</v>
      </c>
      <c r="I57" s="19" t="s">
        <v>171</v>
      </c>
      <c r="J57" s="19"/>
      <c r="K57" s="127"/>
      <c r="L57" s="94" t="s">
        <v>41</v>
      </c>
      <c r="M57" s="20" t="s">
        <v>62</v>
      </c>
      <c r="N57" s="11"/>
      <c r="O57" s="234"/>
    </row>
    <row r="58" spans="1:31" ht="34.5" customHeight="1" x14ac:dyDescent="0.2">
      <c r="A58" s="158"/>
      <c r="B58" s="206" t="s">
        <v>222</v>
      </c>
      <c r="C58" s="163"/>
      <c r="D58" s="164"/>
      <c r="E58" s="213"/>
      <c r="F58" s="222"/>
      <c r="G58" s="127"/>
      <c r="H58" s="119" t="s">
        <v>172</v>
      </c>
      <c r="I58" s="19" t="s">
        <v>173</v>
      </c>
      <c r="J58" s="19"/>
      <c r="K58" s="127"/>
      <c r="L58" s="94" t="s">
        <v>107</v>
      </c>
      <c r="M58" s="20" t="s">
        <v>68</v>
      </c>
      <c r="N58" s="11"/>
      <c r="O58" s="235"/>
    </row>
    <row r="59" spans="1:31" ht="38.25" customHeight="1" x14ac:dyDescent="0.2">
      <c r="A59" s="158"/>
      <c r="B59" s="207"/>
      <c r="C59" s="208" t="s">
        <v>38</v>
      </c>
      <c r="D59" s="165" t="s">
        <v>167</v>
      </c>
      <c r="E59" s="157">
        <v>1</v>
      </c>
      <c r="F59" s="222"/>
      <c r="G59" s="127"/>
      <c r="H59" s="25"/>
      <c r="I59" s="25"/>
      <c r="J59" s="7"/>
      <c r="K59" s="127"/>
      <c r="L59" s="183" t="s">
        <v>42</v>
      </c>
      <c r="M59" s="165" t="s">
        <v>43</v>
      </c>
      <c r="N59" s="165"/>
      <c r="O59" s="67" t="s">
        <v>126</v>
      </c>
    </row>
    <row r="60" spans="1:31" ht="38.25" customHeight="1" x14ac:dyDescent="0.2">
      <c r="A60" s="158"/>
      <c r="B60" s="207"/>
      <c r="C60" s="163"/>
      <c r="D60" s="164"/>
      <c r="E60" s="157"/>
      <c r="F60" s="222"/>
      <c r="G60" s="127"/>
      <c r="H60" s="25"/>
      <c r="I60" s="25"/>
      <c r="J60" s="7"/>
      <c r="K60" s="127"/>
      <c r="L60" s="184"/>
      <c r="M60" s="164"/>
      <c r="N60" s="164"/>
      <c r="O60" s="65" t="s">
        <v>127</v>
      </c>
    </row>
    <row r="61" spans="1:31" ht="38.25" customHeight="1" x14ac:dyDescent="0.2">
      <c r="A61" s="158"/>
      <c r="B61" s="207"/>
      <c r="C61" s="208" t="s">
        <v>106</v>
      </c>
      <c r="D61" s="165" t="s">
        <v>213</v>
      </c>
      <c r="E61" s="211"/>
      <c r="F61" s="222"/>
      <c r="G61" s="127"/>
      <c r="H61" s="25"/>
      <c r="I61" s="25"/>
      <c r="J61" s="7"/>
      <c r="K61" s="127"/>
      <c r="L61" s="94" t="s">
        <v>175</v>
      </c>
      <c r="M61" s="20" t="s">
        <v>37</v>
      </c>
      <c r="N61" s="11"/>
      <c r="O61" s="194"/>
    </row>
    <row r="62" spans="1:31" ht="36" customHeight="1" x14ac:dyDescent="0.2">
      <c r="A62" s="158"/>
      <c r="B62" s="207"/>
      <c r="C62" s="209"/>
      <c r="D62" s="210"/>
      <c r="E62" s="212"/>
      <c r="F62" s="222"/>
      <c r="G62" s="127"/>
      <c r="H62" s="6"/>
      <c r="I62" s="6"/>
      <c r="J62" s="7"/>
      <c r="K62" s="127"/>
      <c r="L62" s="94" t="s">
        <v>39</v>
      </c>
      <c r="M62" s="20" t="s">
        <v>40</v>
      </c>
      <c r="N62" s="11"/>
      <c r="O62" s="195"/>
    </row>
    <row r="63" spans="1:31" ht="36" customHeight="1" x14ac:dyDescent="0.2">
      <c r="A63" s="158"/>
      <c r="B63" s="207"/>
      <c r="C63" s="209"/>
      <c r="D63" s="210"/>
      <c r="E63" s="212"/>
      <c r="F63" s="222"/>
      <c r="G63" s="127"/>
      <c r="H63" s="6"/>
      <c r="I63" s="6"/>
      <c r="J63" s="7"/>
      <c r="K63" s="127"/>
      <c r="L63" s="94" t="s">
        <v>177</v>
      </c>
      <c r="M63" s="78" t="s">
        <v>225</v>
      </c>
      <c r="N63" s="157">
        <v>1</v>
      </c>
      <c r="O63" s="195"/>
    </row>
    <row r="64" spans="1:31" x14ac:dyDescent="0.2">
      <c r="A64" s="158"/>
      <c r="B64" s="207"/>
      <c r="C64" s="209"/>
      <c r="D64" s="210"/>
      <c r="E64" s="212"/>
      <c r="F64" s="222"/>
      <c r="G64" s="127"/>
      <c r="H64" s="25"/>
      <c r="I64" s="25"/>
      <c r="J64" s="7"/>
      <c r="K64" s="127"/>
      <c r="L64" s="183" t="s">
        <v>178</v>
      </c>
      <c r="M64" s="165"/>
      <c r="N64" s="157">
        <v>1</v>
      </c>
      <c r="O64" s="195"/>
    </row>
    <row r="65" spans="1:31" x14ac:dyDescent="0.2">
      <c r="A65" s="158"/>
      <c r="B65" s="207"/>
      <c r="C65" s="209"/>
      <c r="D65" s="210"/>
      <c r="E65" s="212"/>
      <c r="F65" s="222"/>
      <c r="G65" s="127"/>
      <c r="H65" s="25"/>
      <c r="I65" s="25"/>
      <c r="J65" s="7"/>
      <c r="K65" s="127"/>
      <c r="L65" s="184"/>
      <c r="M65" s="164"/>
      <c r="N65" s="157"/>
      <c r="O65" s="195"/>
    </row>
    <row r="66" spans="1:31" ht="33.75" x14ac:dyDescent="0.2">
      <c r="A66" s="158"/>
      <c r="B66" s="207"/>
      <c r="C66" s="209"/>
      <c r="D66" s="210"/>
      <c r="E66" s="212"/>
      <c r="F66" s="222"/>
      <c r="G66" s="127"/>
      <c r="H66" s="25"/>
      <c r="I66" s="25"/>
      <c r="J66" s="7"/>
      <c r="K66" s="127"/>
      <c r="L66" s="114" t="s">
        <v>174</v>
      </c>
      <c r="M66" s="22" t="s">
        <v>191</v>
      </c>
      <c r="N66" s="22"/>
      <c r="O66" s="195"/>
    </row>
    <row r="67" spans="1:31" ht="22.5" x14ac:dyDescent="0.2">
      <c r="A67" s="158"/>
      <c r="B67" s="225"/>
      <c r="C67" s="163"/>
      <c r="D67" s="164"/>
      <c r="E67" s="213"/>
      <c r="F67" s="170"/>
      <c r="G67" s="127"/>
      <c r="H67" s="25"/>
      <c r="I67" s="25"/>
      <c r="J67" s="7"/>
      <c r="K67" s="127"/>
      <c r="L67" s="114" t="s">
        <v>35</v>
      </c>
      <c r="M67" s="22" t="s">
        <v>124</v>
      </c>
      <c r="N67" s="22"/>
      <c r="O67" s="196"/>
    </row>
    <row r="68" spans="1:31" s="2" customFormat="1" x14ac:dyDescent="0.2">
      <c r="A68" s="29"/>
      <c r="B68" s="36" t="s">
        <v>69</v>
      </c>
      <c r="C68" s="29">
        <f>COUNTA(C57:C65)</f>
        <v>3</v>
      </c>
      <c r="D68" s="12"/>
      <c r="E68" s="29">
        <f>SUM(E57:E67)</f>
        <v>1</v>
      </c>
      <c r="F68" s="116">
        <f>COUNTA(F57:F65)</f>
        <v>0</v>
      </c>
      <c r="G68" s="124"/>
      <c r="H68" s="36">
        <f>COUNTA(H57:H65)</f>
        <v>2</v>
      </c>
      <c r="I68" s="29"/>
      <c r="J68" s="31">
        <f>SUM(J57:J67)</f>
        <v>0</v>
      </c>
      <c r="K68" s="124"/>
      <c r="L68" s="29">
        <v>9</v>
      </c>
      <c r="M68" s="12"/>
      <c r="N68" s="29">
        <f>SUM(N57:N67)</f>
        <v>2</v>
      </c>
      <c r="O68" s="29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</row>
    <row r="69" spans="1:31" ht="66" customHeight="1" x14ac:dyDescent="0.2">
      <c r="A69" s="265" t="s">
        <v>252</v>
      </c>
      <c r="B69" s="140" t="s">
        <v>92</v>
      </c>
      <c r="C69" s="112" t="s">
        <v>180</v>
      </c>
      <c r="D69" s="19" t="s">
        <v>137</v>
      </c>
      <c r="E69" s="19"/>
      <c r="F69" s="165"/>
      <c r="G69" s="127"/>
      <c r="H69" s="200"/>
      <c r="I69" s="201"/>
      <c r="J69" s="202"/>
      <c r="K69" s="127"/>
      <c r="L69" s="114" t="s">
        <v>192</v>
      </c>
      <c r="M69" s="62"/>
      <c r="N69" s="157">
        <v>1</v>
      </c>
      <c r="O69" s="172"/>
      <c r="V69" s="54" t="s">
        <v>256</v>
      </c>
    </row>
    <row r="70" spans="1:31" ht="27.75" customHeight="1" x14ac:dyDescent="0.2">
      <c r="A70" s="266"/>
      <c r="B70" s="197" t="s">
        <v>220</v>
      </c>
      <c r="C70" s="102" t="s">
        <v>181</v>
      </c>
      <c r="D70" s="19" t="s">
        <v>48</v>
      </c>
      <c r="E70" s="19"/>
      <c r="F70" s="210"/>
      <c r="G70" s="127"/>
      <c r="H70" s="203"/>
      <c r="I70" s="204"/>
      <c r="J70" s="205"/>
      <c r="K70" s="127"/>
      <c r="L70" s="185"/>
      <c r="M70" s="186"/>
      <c r="N70" s="187"/>
      <c r="O70" s="263"/>
    </row>
    <row r="71" spans="1:31" ht="36.75" customHeight="1" x14ac:dyDescent="0.2">
      <c r="A71" s="266"/>
      <c r="B71" s="198"/>
      <c r="C71" s="102" t="s">
        <v>44</v>
      </c>
      <c r="D71" s="19" t="s">
        <v>45</v>
      </c>
      <c r="E71" s="19"/>
      <c r="F71" s="210"/>
      <c r="G71" s="127"/>
      <c r="H71" s="119" t="s">
        <v>75</v>
      </c>
      <c r="I71" s="19" t="s">
        <v>138</v>
      </c>
      <c r="J71" s="157">
        <v>1</v>
      </c>
      <c r="K71" s="127"/>
      <c r="L71" s="188"/>
      <c r="M71" s="189"/>
      <c r="N71" s="190"/>
      <c r="O71" s="263"/>
    </row>
    <row r="72" spans="1:31" ht="30" customHeight="1" x14ac:dyDescent="0.2">
      <c r="A72" s="266"/>
      <c r="B72" s="198"/>
      <c r="C72" s="102" t="s">
        <v>46</v>
      </c>
      <c r="D72" s="73" t="s">
        <v>215</v>
      </c>
      <c r="E72" s="157">
        <v>1</v>
      </c>
      <c r="F72" s="210"/>
      <c r="G72" s="127"/>
      <c r="H72" s="174"/>
      <c r="I72" s="175"/>
      <c r="J72" s="176"/>
      <c r="K72" s="127"/>
      <c r="L72" s="188"/>
      <c r="M72" s="189"/>
      <c r="N72" s="190"/>
      <c r="O72" s="263"/>
    </row>
    <row r="73" spans="1:31" ht="36.75" customHeight="1" x14ac:dyDescent="0.2">
      <c r="A73" s="266"/>
      <c r="B73" s="199"/>
      <c r="C73" s="112" t="s">
        <v>50</v>
      </c>
      <c r="D73" s="69" t="s">
        <v>209</v>
      </c>
      <c r="E73" s="64"/>
      <c r="F73" s="164"/>
      <c r="G73" s="127"/>
      <c r="H73" s="180"/>
      <c r="I73" s="181"/>
      <c r="J73" s="182"/>
      <c r="K73" s="127"/>
      <c r="L73" s="191"/>
      <c r="M73" s="192"/>
      <c r="N73" s="193"/>
      <c r="O73" s="173"/>
    </row>
    <row r="74" spans="1:31" s="27" customFormat="1" x14ac:dyDescent="0.2">
      <c r="A74" s="267"/>
      <c r="B74" s="28" t="s">
        <v>69</v>
      </c>
      <c r="C74" s="28">
        <f>COUNTA(C69:C73)</f>
        <v>5</v>
      </c>
      <c r="D74" s="29"/>
      <c r="E74" s="28">
        <f>SUM(E69:E73)</f>
        <v>1</v>
      </c>
      <c r="F74" s="116">
        <f>SUM(F69,F73)</f>
        <v>0</v>
      </c>
      <c r="G74" s="128"/>
      <c r="H74" s="28">
        <f>COUNTA(H71:H73)</f>
        <v>1</v>
      </c>
      <c r="I74" s="29"/>
      <c r="J74" s="28">
        <f>SUM(J69:J73)</f>
        <v>1</v>
      </c>
      <c r="K74" s="128"/>
      <c r="L74" s="28">
        <v>1</v>
      </c>
      <c r="M74" s="28"/>
      <c r="N74" s="29">
        <f>SUM(N69:N73)</f>
        <v>1</v>
      </c>
      <c r="O74" s="32">
        <f>SUM(O69:O73)</f>
        <v>0</v>
      </c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</row>
    <row r="75" spans="1:31" ht="31.5" customHeight="1" x14ac:dyDescent="0.2">
      <c r="A75" s="268" t="s">
        <v>253</v>
      </c>
      <c r="B75" s="220" t="s">
        <v>229</v>
      </c>
      <c r="C75" s="242"/>
      <c r="D75" s="243"/>
      <c r="E75" s="243"/>
      <c r="F75" s="244"/>
      <c r="G75" s="132"/>
      <c r="H75" s="242"/>
      <c r="I75" s="243"/>
      <c r="J75" s="244"/>
      <c r="K75" s="132"/>
      <c r="L75" s="109" t="s">
        <v>183</v>
      </c>
      <c r="M75" s="5"/>
      <c r="N75" s="76">
        <v>1</v>
      </c>
      <c r="O75" s="172"/>
    </row>
    <row r="76" spans="1:31" ht="48.75" customHeight="1" x14ac:dyDescent="0.2">
      <c r="A76" s="269"/>
      <c r="B76" s="221"/>
      <c r="C76" s="245"/>
      <c r="D76" s="246"/>
      <c r="E76" s="246"/>
      <c r="F76" s="247"/>
      <c r="G76" s="133"/>
      <c r="H76" s="245"/>
      <c r="I76" s="246"/>
      <c r="J76" s="247"/>
      <c r="K76" s="133"/>
      <c r="L76" s="109" t="s">
        <v>184</v>
      </c>
      <c r="M76" s="20"/>
      <c r="N76" s="77">
        <v>1</v>
      </c>
      <c r="O76" s="173"/>
    </row>
    <row r="77" spans="1:31" x14ac:dyDescent="0.2">
      <c r="A77" s="270"/>
      <c r="B77" s="9"/>
      <c r="C77" s="10"/>
      <c r="D77" s="8"/>
      <c r="E77" s="18">
        <f>SUM(E75:E76)</f>
        <v>0</v>
      </c>
      <c r="F77" s="39"/>
      <c r="G77" s="127"/>
      <c r="H77" s="130"/>
      <c r="I77" s="14"/>
      <c r="J77" s="21">
        <f>SUM(J75:J76)</f>
        <v>0</v>
      </c>
      <c r="K77" s="127"/>
      <c r="L77" s="45">
        <f>COUNTA(L75:L76)</f>
        <v>2</v>
      </c>
      <c r="M77" s="15"/>
      <c r="N77" s="16">
        <f>SUM(N75:N76)</f>
        <v>2</v>
      </c>
      <c r="O77" s="43">
        <f>SUM(O75,O76)</f>
        <v>0</v>
      </c>
    </row>
    <row r="78" spans="1:31" ht="36.75" customHeight="1" x14ac:dyDescent="0.2">
      <c r="A78" s="158" t="s">
        <v>51</v>
      </c>
      <c r="B78" s="145" t="s">
        <v>216</v>
      </c>
      <c r="C78" s="102" t="s">
        <v>49</v>
      </c>
      <c r="D78" s="11" t="s">
        <v>260</v>
      </c>
      <c r="E78" s="75"/>
      <c r="F78" s="165"/>
      <c r="G78" s="127"/>
      <c r="H78" s="166"/>
      <c r="I78" s="167"/>
      <c r="J78" s="168"/>
      <c r="K78" s="127"/>
      <c r="L78" s="166"/>
      <c r="M78" s="167"/>
      <c r="N78" s="168"/>
      <c r="O78" s="165"/>
    </row>
    <row r="79" spans="1:31" ht="36.75" customHeight="1" x14ac:dyDescent="0.2">
      <c r="A79" s="158"/>
      <c r="B79" s="146"/>
      <c r="C79" s="102" t="s">
        <v>185</v>
      </c>
      <c r="D79" s="11" t="s">
        <v>47</v>
      </c>
      <c r="E79" s="26"/>
      <c r="F79" s="164"/>
      <c r="G79" s="127"/>
      <c r="H79" s="169"/>
      <c r="I79" s="170"/>
      <c r="J79" s="171"/>
      <c r="K79" s="127"/>
      <c r="L79" s="169"/>
      <c r="M79" s="170"/>
      <c r="N79" s="171"/>
      <c r="O79" s="164"/>
    </row>
    <row r="80" spans="1:31" s="27" customFormat="1" x14ac:dyDescent="0.2">
      <c r="A80" s="158"/>
      <c r="B80" s="147" t="s">
        <v>69</v>
      </c>
      <c r="C80" s="29">
        <f>COUNTA(C78:C79)</f>
        <v>2</v>
      </c>
      <c r="D80" s="36"/>
      <c r="E80" s="32">
        <f>SUM(E78:E79)</f>
        <v>0</v>
      </c>
      <c r="F80" s="129"/>
      <c r="G80" s="125"/>
      <c r="H80" s="131">
        <f>COUNTA(H78:H78)</f>
        <v>0</v>
      </c>
      <c r="I80" s="29"/>
      <c r="J80" s="30">
        <f>SUM(J78:J79)</f>
        <v>0</v>
      </c>
      <c r="K80" s="125"/>
      <c r="L80" s="31">
        <f>COUNTA(L78:L78)</f>
        <v>0</v>
      </c>
      <c r="M80" s="29"/>
      <c r="N80" s="38">
        <f>SUM(N78:N79)</f>
        <v>0</v>
      </c>
      <c r="O80" s="30">
        <f>SUM(O78)</f>
        <v>0</v>
      </c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</row>
    <row r="81" spans="1:31" ht="47.25" customHeight="1" x14ac:dyDescent="0.25">
      <c r="A81" s="158"/>
      <c r="B81" s="141" t="s">
        <v>221</v>
      </c>
      <c r="C81" s="102" t="s">
        <v>193</v>
      </c>
      <c r="D81" s="107" t="s">
        <v>73</v>
      </c>
      <c r="E81" s="104"/>
      <c r="F81" s="3"/>
      <c r="G81" s="127"/>
      <c r="H81" s="186"/>
      <c r="I81" s="214"/>
      <c r="J81" s="215"/>
      <c r="K81" s="127"/>
      <c r="L81" s="108" t="s">
        <v>74</v>
      </c>
      <c r="M81" s="111" t="s">
        <v>226</v>
      </c>
      <c r="N81" s="77">
        <v>1</v>
      </c>
      <c r="O81" s="110"/>
    </row>
    <row r="82" spans="1:31" s="37" customFormat="1" x14ac:dyDescent="0.2">
      <c r="A82" s="158"/>
      <c r="B82" s="142" t="s">
        <v>69</v>
      </c>
      <c r="C82" s="34">
        <f>COUNTA(C81)</f>
        <v>1</v>
      </c>
      <c r="D82" s="29"/>
      <c r="E82" s="43">
        <f>SUM(E81:E81)</f>
        <v>0</v>
      </c>
      <c r="F82" s="43">
        <f>SUM(F81:F81)</f>
        <v>0</v>
      </c>
      <c r="G82" s="134"/>
      <c r="H82" s="131">
        <f>COUNTA(H81)</f>
        <v>0</v>
      </c>
      <c r="I82" s="29"/>
      <c r="J82" s="30">
        <f>SUM(J81:J81)</f>
        <v>0</v>
      </c>
      <c r="K82" s="134"/>
      <c r="L82" s="29">
        <f>COUNTA(L81:L81)</f>
        <v>1</v>
      </c>
      <c r="M82" s="28"/>
      <c r="N82" s="29">
        <f>SUM(N81:N81)</f>
        <v>1</v>
      </c>
      <c r="O82" s="30">
        <f>SUM(O81:O81)</f>
        <v>0</v>
      </c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</row>
    <row r="83" spans="1:31" ht="38.25" x14ac:dyDescent="0.2">
      <c r="A83" s="158"/>
      <c r="B83" s="141" t="s">
        <v>133</v>
      </c>
      <c r="C83" s="227"/>
      <c r="D83" s="228"/>
      <c r="E83" s="228"/>
      <c r="F83" s="228"/>
      <c r="G83" s="135"/>
      <c r="H83" s="228"/>
      <c r="I83" s="228"/>
      <c r="J83" s="229"/>
      <c r="K83" s="135"/>
      <c r="L83" s="13" t="s">
        <v>251</v>
      </c>
      <c r="M83" s="3" t="s">
        <v>249</v>
      </c>
      <c r="N83" s="61">
        <v>1</v>
      </c>
      <c r="O83" s="67" t="s">
        <v>128</v>
      </c>
    </row>
    <row r="84" spans="1:31" s="37" customFormat="1" x14ac:dyDescent="0.2">
      <c r="A84" s="158"/>
      <c r="B84" s="36" t="s">
        <v>69</v>
      </c>
      <c r="C84" s="29">
        <f>COUNTA(C83)</f>
        <v>0</v>
      </c>
      <c r="D84" s="29"/>
      <c r="E84" s="30">
        <f>SUM(E83:E83)</f>
        <v>0</v>
      </c>
      <c r="F84" s="129"/>
      <c r="G84" s="134"/>
      <c r="H84" s="131">
        <f>COUNTA(H83)</f>
        <v>0</v>
      </c>
      <c r="I84" s="29"/>
      <c r="J84" s="30">
        <f>SUM(J83:J83)</f>
        <v>0</v>
      </c>
      <c r="K84" s="134"/>
      <c r="L84" s="29">
        <f>COUNTA(L83)</f>
        <v>1</v>
      </c>
      <c r="M84" s="28"/>
      <c r="N84" s="29">
        <f>SUM(N83:N83)</f>
        <v>1</v>
      </c>
      <c r="O84" s="60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</row>
    <row r="85" spans="1:31" ht="38.25" customHeight="1" x14ac:dyDescent="0.2">
      <c r="A85" s="158"/>
      <c r="B85" s="218" t="s">
        <v>235</v>
      </c>
      <c r="C85" s="83" t="s">
        <v>76</v>
      </c>
      <c r="D85" s="66" t="s">
        <v>203</v>
      </c>
      <c r="E85" s="26"/>
      <c r="F85" s="274"/>
      <c r="G85" s="127"/>
      <c r="H85" s="167"/>
      <c r="I85" s="167"/>
      <c r="J85" s="168"/>
      <c r="K85" s="127"/>
      <c r="L85" s="13" t="s">
        <v>55</v>
      </c>
      <c r="M85" s="19" t="s">
        <v>56</v>
      </c>
      <c r="N85" s="19"/>
      <c r="O85" s="161"/>
    </row>
    <row r="86" spans="1:31" ht="38.25" customHeight="1" x14ac:dyDescent="0.2">
      <c r="A86" s="158"/>
      <c r="B86" s="219"/>
      <c r="C86" s="83" t="s">
        <v>182</v>
      </c>
      <c r="D86" s="71" t="s">
        <v>210</v>
      </c>
      <c r="E86" s="26"/>
      <c r="F86" s="274"/>
      <c r="G86" s="127"/>
      <c r="H86" s="170"/>
      <c r="I86" s="170"/>
      <c r="J86" s="171"/>
      <c r="K86" s="127"/>
      <c r="L86" s="174"/>
      <c r="M86" s="175"/>
      <c r="N86" s="176"/>
      <c r="O86" s="161"/>
    </row>
    <row r="87" spans="1:31" ht="35.25" customHeight="1" x14ac:dyDescent="0.2">
      <c r="A87" s="158"/>
      <c r="B87" s="219"/>
      <c r="C87" s="162" t="s">
        <v>53</v>
      </c>
      <c r="D87" s="161" t="s">
        <v>139</v>
      </c>
      <c r="E87" s="161"/>
      <c r="F87" s="274"/>
      <c r="G87" s="127"/>
      <c r="H87" s="119" t="s">
        <v>78</v>
      </c>
      <c r="I87" s="19" t="s">
        <v>54</v>
      </c>
      <c r="J87" s="4"/>
      <c r="K87" s="127"/>
      <c r="L87" s="177"/>
      <c r="M87" s="178"/>
      <c r="N87" s="179"/>
      <c r="O87" s="161"/>
    </row>
    <row r="88" spans="1:31" ht="36" customHeight="1" x14ac:dyDescent="0.2">
      <c r="A88" s="158"/>
      <c r="B88" s="219"/>
      <c r="C88" s="163"/>
      <c r="D88" s="164"/>
      <c r="E88" s="164"/>
      <c r="F88" s="274"/>
      <c r="G88" s="127"/>
      <c r="H88" s="119" t="s">
        <v>57</v>
      </c>
      <c r="I88" s="19" t="s">
        <v>58</v>
      </c>
      <c r="J88" s="17"/>
      <c r="K88" s="127"/>
      <c r="L88" s="177"/>
      <c r="M88" s="178"/>
      <c r="N88" s="179"/>
      <c r="O88" s="161"/>
    </row>
    <row r="89" spans="1:31" ht="33.75" x14ac:dyDescent="0.2">
      <c r="A89" s="158"/>
      <c r="B89" s="219"/>
      <c r="C89" s="83" t="s">
        <v>77</v>
      </c>
      <c r="D89" s="103" t="s">
        <v>246</v>
      </c>
      <c r="E89" s="157">
        <v>1</v>
      </c>
      <c r="F89" s="274"/>
      <c r="G89" s="127"/>
      <c r="H89" s="119" t="s">
        <v>79</v>
      </c>
      <c r="I89" s="19"/>
      <c r="J89" s="157">
        <v>1</v>
      </c>
      <c r="K89" s="127"/>
      <c r="L89" s="180"/>
      <c r="M89" s="181"/>
      <c r="N89" s="182"/>
      <c r="O89" s="161"/>
    </row>
    <row r="90" spans="1:31" x14ac:dyDescent="0.2">
      <c r="A90" s="158"/>
      <c r="B90" s="36" t="s">
        <v>69</v>
      </c>
      <c r="C90" s="29">
        <f>COUNTA(C85:C89)</f>
        <v>4</v>
      </c>
      <c r="D90" s="29"/>
      <c r="E90" s="29">
        <f>SUM(E85:E89)</f>
        <v>1</v>
      </c>
      <c r="F90" s="28"/>
      <c r="G90" s="127"/>
      <c r="H90" s="36">
        <f>COUNTA(H85:H89)</f>
        <v>3</v>
      </c>
      <c r="I90" s="29"/>
      <c r="J90" s="28">
        <f>SUM(J85:J89)</f>
        <v>1</v>
      </c>
      <c r="K90" s="127"/>
      <c r="L90" s="29">
        <f>COUNTA(L85:L89)</f>
        <v>1</v>
      </c>
      <c r="M90" s="29"/>
      <c r="N90" s="31">
        <f>SUM(N85:N89)</f>
        <v>0</v>
      </c>
      <c r="O90" s="31">
        <f>SUM(O85:O89)</f>
        <v>0</v>
      </c>
    </row>
    <row r="91" spans="1:31" x14ac:dyDescent="0.2">
      <c r="A91" s="159"/>
      <c r="B91" s="46"/>
      <c r="C91" s="46"/>
      <c r="D91" s="46"/>
      <c r="E91" s="46"/>
      <c r="F91" s="46"/>
      <c r="G91" s="127"/>
      <c r="H91" s="46"/>
      <c r="I91" s="46"/>
      <c r="J91" s="46"/>
      <c r="K91" s="127"/>
      <c r="L91" s="46"/>
      <c r="M91" s="46"/>
      <c r="N91" s="46"/>
      <c r="O91" s="47"/>
    </row>
    <row r="92" spans="1:31" s="2" customFormat="1" x14ac:dyDescent="0.2">
      <c r="A92" s="160"/>
      <c r="B92" s="29" t="s">
        <v>70</v>
      </c>
      <c r="C92" s="29">
        <f>C7+C22+C26+C39+C51+C56+C68+C74+C80+C82+C84+C90</f>
        <v>42</v>
      </c>
      <c r="D92" s="29"/>
      <c r="E92" s="36">
        <f>SUM(E90,E84,E82,E77,E74,E68,E56,E51,E39,E26,E22,E7)</f>
        <v>7</v>
      </c>
      <c r="F92" s="116">
        <f>F7+F22+F26+F39+F51+F56+F68+F74+F80+F84+F90</f>
        <v>0</v>
      </c>
      <c r="G92" s="136"/>
      <c r="H92" s="36">
        <f>H7+H22+H26+H39+H51+H56+H68+H74+H80+H84+H90</f>
        <v>36</v>
      </c>
      <c r="I92" s="29"/>
      <c r="J92" s="29">
        <f>SUM(J90,J84,J82,J77,J74,J68,J56,J51,J39,J26,J22,J7)</f>
        <v>8</v>
      </c>
      <c r="K92" s="136"/>
      <c r="L92" s="29">
        <f>L7+L22+L26+L39+L51+L56+L68+L74+L77+L80+L82+L84+L90</f>
        <v>29</v>
      </c>
      <c r="M92" s="29"/>
      <c r="N92" s="29">
        <f>SUM(N90,N84,N82,N77,N74,N68,N56,N51,N39,N26,N22,N7)</f>
        <v>10</v>
      </c>
      <c r="O92" s="31">
        <f>O7+O22+O26+O39+O51+O56+O68+O74+O80+O84+O90</f>
        <v>0</v>
      </c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</row>
    <row r="94" spans="1:31" ht="63" customHeight="1" x14ac:dyDescent="0.2">
      <c r="B94" s="49"/>
    </row>
  </sheetData>
  <mergeCells count="104">
    <mergeCell ref="D8:D12"/>
    <mergeCell ref="L55:O55"/>
    <mergeCell ref="L31:O38"/>
    <mergeCell ref="A52:A67"/>
    <mergeCell ref="A69:A74"/>
    <mergeCell ref="A78:A90"/>
    <mergeCell ref="A75:A77"/>
    <mergeCell ref="C4:C5"/>
    <mergeCell ref="O23:O25"/>
    <mergeCell ref="O27:O29"/>
    <mergeCell ref="D30:D31"/>
    <mergeCell ref="F30:F31"/>
    <mergeCell ref="E30:E31"/>
    <mergeCell ref="F34:F36"/>
    <mergeCell ref="H13:J21"/>
    <mergeCell ref="J27:J29"/>
    <mergeCell ref="F78:F79"/>
    <mergeCell ref="F85:F89"/>
    <mergeCell ref="F3:F6"/>
    <mergeCell ref="L3:L6"/>
    <mergeCell ref="M3:M6"/>
    <mergeCell ref="N3:N6"/>
    <mergeCell ref="O3:O6"/>
    <mergeCell ref="D4:D5"/>
    <mergeCell ref="E4:E5"/>
    <mergeCell ref="B1:O1"/>
    <mergeCell ref="B28:B38"/>
    <mergeCell ref="B9:B21"/>
    <mergeCell ref="B41:B50"/>
    <mergeCell ref="C75:F76"/>
    <mergeCell ref="H75:J76"/>
    <mergeCell ref="B4:B6"/>
    <mergeCell ref="E27:E29"/>
    <mergeCell ref="D27:D29"/>
    <mergeCell ref="D57:D58"/>
    <mergeCell ref="E57:E58"/>
    <mergeCell ref="L59:L60"/>
    <mergeCell ref="M59:M60"/>
    <mergeCell ref="N59:N60"/>
    <mergeCell ref="D16:D20"/>
    <mergeCell ref="E8:E12"/>
    <mergeCell ref="F8:F12"/>
    <mergeCell ref="H6:J6"/>
    <mergeCell ref="F13:F15"/>
    <mergeCell ref="E16:E20"/>
    <mergeCell ref="H24:J25"/>
    <mergeCell ref="O69:O73"/>
    <mergeCell ref="D40:D44"/>
    <mergeCell ref="L41:O50"/>
    <mergeCell ref="H48:J48"/>
    <mergeCell ref="O52:O54"/>
    <mergeCell ref="O57:O58"/>
    <mergeCell ref="C59:C60"/>
    <mergeCell ref="D59:D60"/>
    <mergeCell ref="C57:C58"/>
    <mergeCell ref="C52:C54"/>
    <mergeCell ref="D52:D54"/>
    <mergeCell ref="E52:E54"/>
    <mergeCell ref="E40:E44"/>
    <mergeCell ref="F40:F44"/>
    <mergeCell ref="D45:D47"/>
    <mergeCell ref="E45:E47"/>
    <mergeCell ref="F45:F47"/>
    <mergeCell ref="C49:C50"/>
    <mergeCell ref="D49:D50"/>
    <mergeCell ref="E49:E50"/>
    <mergeCell ref="F49:F50"/>
    <mergeCell ref="B85:B89"/>
    <mergeCell ref="B75:B76"/>
    <mergeCell ref="H85:J86"/>
    <mergeCell ref="H78:J79"/>
    <mergeCell ref="F69:F73"/>
    <mergeCell ref="F52:F54"/>
    <mergeCell ref="F57:F67"/>
    <mergeCell ref="B24:B25"/>
    <mergeCell ref="I27:I29"/>
    <mergeCell ref="B58:B67"/>
    <mergeCell ref="F27:F29"/>
    <mergeCell ref="C83:F83"/>
    <mergeCell ref="H83:J83"/>
    <mergeCell ref="A3:A26"/>
    <mergeCell ref="A27:A51"/>
    <mergeCell ref="A91:A92"/>
    <mergeCell ref="O85:O89"/>
    <mergeCell ref="C87:C88"/>
    <mergeCell ref="D87:D88"/>
    <mergeCell ref="E87:E88"/>
    <mergeCell ref="O78:O79"/>
    <mergeCell ref="L78:N79"/>
    <mergeCell ref="O75:O76"/>
    <mergeCell ref="L86:N89"/>
    <mergeCell ref="L64:L65"/>
    <mergeCell ref="M64:M65"/>
    <mergeCell ref="L70:N73"/>
    <mergeCell ref="O61:O67"/>
    <mergeCell ref="B70:B73"/>
    <mergeCell ref="H69:J70"/>
    <mergeCell ref="H72:J73"/>
    <mergeCell ref="B53:B55"/>
    <mergeCell ref="C61:C67"/>
    <mergeCell ref="D61:D67"/>
    <mergeCell ref="E61:E67"/>
    <mergeCell ref="H81:J81"/>
    <mergeCell ref="F23:F24"/>
  </mergeCells>
  <printOptions horizontalCentered="1"/>
  <pageMargins left="0.11811023622047245" right="0.11811023622047245" top="0.43307086614173229" bottom="0.27559055118110237" header="0.15748031496062992" footer="0.15748031496062992"/>
  <pageSetup paperSize="9" scale="60" fitToWidth="0" fitToHeight="0" orientation="landscape" r:id="rId1"/>
  <headerFooter alignWithMargins="0">
    <oddHeader>&amp;LFONDAZIONE IRCCS
Istituto Nazionale dei tumori</oddHeader>
    <oddFooter xml:space="preserve">&amp;R&amp;8pag. &amp;P di &amp;N </oddFooter>
  </headerFooter>
  <rowBreaks count="3" manualBreakCount="3">
    <brk id="26" max="16383" man="1"/>
    <brk id="51" max="16383" man="1"/>
    <brk id="7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assetto organizzativo</vt:lpstr>
      <vt:lpstr>'assetto organizzativo'!Titoli_stampa</vt:lpstr>
    </vt:vector>
  </TitlesOfParts>
  <Company>int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cavotorossella</dc:creator>
  <cp:lastModifiedBy>Vanni Giulia</cp:lastModifiedBy>
  <cp:lastPrinted>2021-06-29T09:21:43Z</cp:lastPrinted>
  <dcterms:created xsi:type="dcterms:W3CDTF">2013-08-20T09:11:45Z</dcterms:created>
  <dcterms:modified xsi:type="dcterms:W3CDTF">2022-07-11T12:10:43Z</dcterms:modified>
</cp:coreProperties>
</file>